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aulohsouza\Documents\REDES 2025\06 JUNHO 2025\REDE 03 06 25\"/>
    </mc:Choice>
  </mc:AlternateContent>
  <xr:revisionPtr revIDLastSave="0" documentId="8_{1021D05D-592E-45B1-9EED-BDE92E1098CF}" xr6:coauthVersionLast="47" xr6:coauthVersionMax="47" xr10:uidLastSave="{00000000-0000-0000-0000-000000000000}"/>
  <bookViews>
    <workbookView xWindow="4965" yWindow="1395" windowWidth="21600" windowHeight="11385" tabRatio="652" activeTab="4" xr2:uid="{00000000-000D-0000-FFFF-FFFF00000000}"/>
  </bookViews>
  <sheets>
    <sheet name="Língua Portuguesa" sheetId="2" r:id="rId1"/>
    <sheet name="Informações por turma_LP" sheetId="6" r:id="rId2"/>
    <sheet name="Gráficos Língua Portuguesa" sheetId="3" r:id="rId3"/>
    <sheet name="Matemática" sheetId="4" r:id="rId4"/>
    <sheet name="Informações por turma_Matemátic" sheetId="7" r:id="rId5"/>
    <sheet name="Gráficos Matemática" sheetId="5" r:id="rId6"/>
  </sheets>
  <definedNames>
    <definedName name="_xlnm.Print_Area" localSheetId="2">'Gráficos Língua Portuguesa'!$A$1:$U$165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M95" i="7"/>
  <c r="M96" i="7"/>
  <c r="M97" i="7"/>
  <c r="M98" i="7"/>
  <c r="M99" i="7"/>
  <c r="M100" i="7"/>
  <c r="M101" i="7"/>
  <c r="M102" i="7"/>
  <c r="M103" i="7"/>
  <c r="M104" i="7"/>
  <c r="M105" i="7"/>
  <c r="M109" i="7" s="1"/>
  <c r="M106" i="7"/>
  <c r="M107" i="7"/>
  <c r="M108" i="7"/>
  <c r="K95" i="7"/>
  <c r="K96" i="7"/>
  <c r="K97" i="7"/>
  <c r="K98" i="7"/>
  <c r="K99" i="7"/>
  <c r="K100" i="7"/>
  <c r="K101" i="7"/>
  <c r="K102" i="7"/>
  <c r="K103" i="7"/>
  <c r="K104" i="7"/>
  <c r="K105" i="7"/>
  <c r="K109" i="7" s="1"/>
  <c r="K106" i="7"/>
  <c r="K107" i="7"/>
  <c r="K108" i="7"/>
  <c r="I95" i="7"/>
  <c r="I96" i="7"/>
  <c r="I97" i="7"/>
  <c r="I98" i="7"/>
  <c r="I99" i="7"/>
  <c r="I100" i="7"/>
  <c r="I101" i="7"/>
  <c r="I102" i="7"/>
  <c r="I103" i="7"/>
  <c r="I104" i="7"/>
  <c r="I105" i="7"/>
  <c r="I109" i="7" s="1"/>
  <c r="I106" i="7"/>
  <c r="I107" i="7"/>
  <c r="I108" i="7"/>
  <c r="G95" i="7"/>
  <c r="G96" i="7"/>
  <c r="G97" i="7"/>
  <c r="G98" i="7"/>
  <c r="G99" i="7"/>
  <c r="G100" i="7"/>
  <c r="G101" i="7"/>
  <c r="G102" i="7"/>
  <c r="G103" i="7"/>
  <c r="G104" i="7"/>
  <c r="G105" i="7"/>
  <c r="G109" i="7" s="1"/>
  <c r="G106" i="7"/>
  <c r="G107" i="7"/>
  <c r="G108" i="7"/>
  <c r="B95" i="7"/>
  <c r="C95" i="7"/>
  <c r="D95" i="7"/>
  <c r="E95" i="7"/>
  <c r="B96" i="7"/>
  <c r="C96" i="7"/>
  <c r="D96" i="7"/>
  <c r="E96" i="7"/>
  <c r="B97" i="7"/>
  <c r="C97" i="7"/>
  <c r="D97" i="7"/>
  <c r="D109" i="7" s="1"/>
  <c r="E97" i="7"/>
  <c r="B98" i="7"/>
  <c r="C98" i="7"/>
  <c r="D98" i="7"/>
  <c r="E98" i="7"/>
  <c r="B99" i="7"/>
  <c r="C99" i="7"/>
  <c r="D99" i="7"/>
  <c r="E99" i="7"/>
  <c r="B100" i="7"/>
  <c r="C100" i="7"/>
  <c r="D100" i="7"/>
  <c r="P100" i="7" s="1"/>
  <c r="E100" i="7"/>
  <c r="B101" i="7"/>
  <c r="C101" i="7"/>
  <c r="D101" i="7"/>
  <c r="E101" i="7"/>
  <c r="B102" i="7"/>
  <c r="C102" i="7"/>
  <c r="D102" i="7"/>
  <c r="E102" i="7"/>
  <c r="B103" i="7"/>
  <c r="C103" i="7"/>
  <c r="D103" i="7"/>
  <c r="L103" i="7" s="1"/>
  <c r="E103" i="7"/>
  <c r="B104" i="7"/>
  <c r="C104" i="7"/>
  <c r="D104" i="7"/>
  <c r="E104" i="7"/>
  <c r="B105" i="7"/>
  <c r="C105" i="7"/>
  <c r="D105" i="7"/>
  <c r="E105" i="7"/>
  <c r="B106" i="7"/>
  <c r="C106" i="7"/>
  <c r="D106" i="7"/>
  <c r="N106" i="7" s="1"/>
  <c r="E106" i="7"/>
  <c r="B107" i="7"/>
  <c r="C107" i="7"/>
  <c r="D107" i="7"/>
  <c r="E107" i="7"/>
  <c r="B108" i="7"/>
  <c r="C108" i="7"/>
  <c r="D108" i="7"/>
  <c r="E108" i="7"/>
  <c r="M94" i="7"/>
  <c r="K94" i="7"/>
  <c r="I94" i="7"/>
  <c r="G94" i="7"/>
  <c r="E94" i="7"/>
  <c r="D94" i="7"/>
  <c r="C94" i="7"/>
  <c r="B94" i="7"/>
  <c r="M75" i="7"/>
  <c r="O75" i="7" s="1"/>
  <c r="M76" i="7"/>
  <c r="M77" i="7"/>
  <c r="M78" i="7"/>
  <c r="M79" i="7"/>
  <c r="M80" i="7"/>
  <c r="M89" i="7" s="1"/>
  <c r="M81" i="7"/>
  <c r="M82" i="7"/>
  <c r="M83" i="7"/>
  <c r="M84" i="7"/>
  <c r="M85" i="7"/>
  <c r="M86" i="7"/>
  <c r="M87" i="7"/>
  <c r="O87" i="7" s="1"/>
  <c r="M88" i="7"/>
  <c r="K75" i="7"/>
  <c r="K76" i="7"/>
  <c r="K77" i="7"/>
  <c r="K78" i="7"/>
  <c r="K79" i="7"/>
  <c r="K80" i="7"/>
  <c r="K81" i="7"/>
  <c r="K82" i="7"/>
  <c r="K83" i="7"/>
  <c r="K84" i="7"/>
  <c r="K85" i="7"/>
  <c r="K89" i="7" s="1"/>
  <c r="K86" i="7"/>
  <c r="K87" i="7"/>
  <c r="K88" i="7"/>
  <c r="I75" i="7"/>
  <c r="I76" i="7"/>
  <c r="I77" i="7"/>
  <c r="I78" i="7"/>
  <c r="I79" i="7"/>
  <c r="I80" i="7"/>
  <c r="I81" i="7"/>
  <c r="I82" i="7"/>
  <c r="I83" i="7"/>
  <c r="I84" i="7"/>
  <c r="O84" i="7" s="1"/>
  <c r="I85" i="7"/>
  <c r="I86" i="7"/>
  <c r="I87" i="7"/>
  <c r="I88" i="7"/>
  <c r="G75" i="7"/>
  <c r="G76" i="7"/>
  <c r="G77" i="7"/>
  <c r="G78" i="7"/>
  <c r="G79" i="7"/>
  <c r="G80" i="7"/>
  <c r="G81" i="7"/>
  <c r="G82" i="7"/>
  <c r="G83" i="7"/>
  <c r="G84" i="7"/>
  <c r="G85" i="7"/>
  <c r="G89" i="7" s="1"/>
  <c r="G86" i="7"/>
  <c r="G87" i="7"/>
  <c r="G88" i="7"/>
  <c r="B75" i="7"/>
  <c r="C75" i="7"/>
  <c r="D75" i="7"/>
  <c r="E75" i="7"/>
  <c r="B76" i="7"/>
  <c r="C76" i="7"/>
  <c r="D76" i="7"/>
  <c r="E76" i="7"/>
  <c r="B77" i="7"/>
  <c r="C77" i="7"/>
  <c r="D77" i="7"/>
  <c r="N77" i="7" s="1"/>
  <c r="E77" i="7"/>
  <c r="B78" i="7"/>
  <c r="C78" i="7"/>
  <c r="D78" i="7"/>
  <c r="E78" i="7"/>
  <c r="B79" i="7"/>
  <c r="C79" i="7"/>
  <c r="D79" i="7"/>
  <c r="E79" i="7"/>
  <c r="B80" i="7"/>
  <c r="C80" i="7"/>
  <c r="D80" i="7"/>
  <c r="N80" i="7" s="1"/>
  <c r="E80" i="7"/>
  <c r="B81" i="7"/>
  <c r="C81" i="7"/>
  <c r="D81" i="7"/>
  <c r="E81" i="7"/>
  <c r="B82" i="7"/>
  <c r="C82" i="7"/>
  <c r="D82" i="7"/>
  <c r="E82" i="7"/>
  <c r="B83" i="7"/>
  <c r="C83" i="7"/>
  <c r="D83" i="7"/>
  <c r="J83" i="7" s="1"/>
  <c r="E83" i="7"/>
  <c r="B84" i="7"/>
  <c r="C84" i="7"/>
  <c r="D84" i="7"/>
  <c r="E84" i="7"/>
  <c r="B85" i="7"/>
  <c r="C85" i="7"/>
  <c r="D85" i="7"/>
  <c r="E85" i="7"/>
  <c r="B86" i="7"/>
  <c r="C86" i="7"/>
  <c r="D86" i="7"/>
  <c r="N86" i="7" s="1"/>
  <c r="E86" i="7"/>
  <c r="B87" i="7"/>
  <c r="C87" i="7"/>
  <c r="D87" i="7"/>
  <c r="E87" i="7"/>
  <c r="B88" i="7"/>
  <c r="C88" i="7"/>
  <c r="D88" i="7"/>
  <c r="E88" i="7"/>
  <c r="M74" i="7"/>
  <c r="K74" i="7"/>
  <c r="I74" i="7"/>
  <c r="G74" i="7"/>
  <c r="E74" i="7"/>
  <c r="D74" i="7"/>
  <c r="C74" i="7"/>
  <c r="B74" i="7"/>
  <c r="M55" i="7"/>
  <c r="M56" i="7"/>
  <c r="M57" i="7"/>
  <c r="M58" i="7"/>
  <c r="M59" i="7"/>
  <c r="M60" i="7"/>
  <c r="M61" i="7"/>
  <c r="M62" i="7"/>
  <c r="M63" i="7"/>
  <c r="M64" i="7"/>
  <c r="M65" i="7"/>
  <c r="M69" i="7" s="1"/>
  <c r="M66" i="7"/>
  <c r="M67" i="7"/>
  <c r="M68" i="7"/>
  <c r="M54" i="7"/>
  <c r="K55" i="7"/>
  <c r="K56" i="7"/>
  <c r="K57" i="7"/>
  <c r="K58" i="7"/>
  <c r="K59" i="7"/>
  <c r="K60" i="7"/>
  <c r="K61" i="7"/>
  <c r="K62" i="7"/>
  <c r="K63" i="7"/>
  <c r="K64" i="7"/>
  <c r="K65" i="7"/>
  <c r="K66" i="7"/>
  <c r="O66" i="7" s="1"/>
  <c r="K67" i="7"/>
  <c r="K68" i="7"/>
  <c r="K54" i="7"/>
  <c r="O54" i="7" s="1"/>
  <c r="I55" i="7"/>
  <c r="I56" i="7"/>
  <c r="I57" i="7"/>
  <c r="I58" i="7"/>
  <c r="I59" i="7"/>
  <c r="I60" i="7"/>
  <c r="I61" i="7"/>
  <c r="I62" i="7"/>
  <c r="I63" i="7"/>
  <c r="I64" i="7"/>
  <c r="I65" i="7"/>
  <c r="I69" i="7" s="1"/>
  <c r="I66" i="7"/>
  <c r="I67" i="7"/>
  <c r="I68" i="7"/>
  <c r="I54" i="7"/>
  <c r="G55" i="7"/>
  <c r="G56" i="7"/>
  <c r="G57" i="7"/>
  <c r="G58" i="7"/>
  <c r="G59" i="7"/>
  <c r="G60" i="7"/>
  <c r="G61" i="7"/>
  <c r="G62" i="7"/>
  <c r="G63" i="7"/>
  <c r="G64" i="7"/>
  <c r="G65" i="7"/>
  <c r="G69" i="7" s="1"/>
  <c r="G66" i="7"/>
  <c r="G67" i="7"/>
  <c r="G68" i="7"/>
  <c r="G54" i="7"/>
  <c r="E55" i="7"/>
  <c r="E56" i="7"/>
  <c r="E57" i="7"/>
  <c r="E58" i="7"/>
  <c r="E59" i="7"/>
  <c r="E60" i="7"/>
  <c r="E61" i="7"/>
  <c r="E62" i="7"/>
  <c r="E63" i="7"/>
  <c r="E64" i="7"/>
  <c r="E69" i="7" s="1"/>
  <c r="E65" i="7"/>
  <c r="E66" i="7"/>
  <c r="E67" i="7"/>
  <c r="E68" i="7"/>
  <c r="E54" i="7"/>
  <c r="D55" i="7"/>
  <c r="D56" i="7"/>
  <c r="D57" i="7"/>
  <c r="D58" i="7"/>
  <c r="D59" i="7"/>
  <c r="D60" i="7"/>
  <c r="D61" i="7"/>
  <c r="D62" i="7"/>
  <c r="D63" i="7"/>
  <c r="D64" i="7"/>
  <c r="D65" i="7"/>
  <c r="N65" i="7" s="1"/>
  <c r="D66" i="7"/>
  <c r="D67" i="7"/>
  <c r="D68" i="7"/>
  <c r="D54" i="7"/>
  <c r="N54" i="7" s="1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54" i="7"/>
  <c r="J66" i="7"/>
  <c r="N63" i="7"/>
  <c r="N60" i="7"/>
  <c r="O59" i="7"/>
  <c r="N57" i="7"/>
  <c r="O56" i="7"/>
  <c r="M34" i="7"/>
  <c r="M35" i="7"/>
  <c r="M36" i="7"/>
  <c r="M37" i="7"/>
  <c r="M38" i="7"/>
  <c r="M39" i="7"/>
  <c r="M40" i="7"/>
  <c r="M41" i="7"/>
  <c r="M42" i="7"/>
  <c r="M43" i="7"/>
  <c r="M44" i="7"/>
  <c r="M48" i="7" s="1"/>
  <c r="M45" i="7"/>
  <c r="M46" i="7"/>
  <c r="M47" i="7"/>
  <c r="K34" i="7"/>
  <c r="K35" i="7"/>
  <c r="K36" i="7"/>
  <c r="K37" i="7"/>
  <c r="K38" i="7"/>
  <c r="K39" i="7"/>
  <c r="K40" i="7"/>
  <c r="K41" i="7"/>
  <c r="K42" i="7"/>
  <c r="K43" i="7"/>
  <c r="K44" i="7"/>
  <c r="K48" i="7" s="1"/>
  <c r="K45" i="7"/>
  <c r="K46" i="7"/>
  <c r="K47" i="7"/>
  <c r="I34" i="7"/>
  <c r="I35" i="7"/>
  <c r="I36" i="7"/>
  <c r="I37" i="7"/>
  <c r="I38" i="7"/>
  <c r="I39" i="7"/>
  <c r="I40" i="7"/>
  <c r="I41" i="7"/>
  <c r="I42" i="7"/>
  <c r="I43" i="7"/>
  <c r="I44" i="7"/>
  <c r="I48" i="7" s="1"/>
  <c r="I45" i="7"/>
  <c r="I46" i="7"/>
  <c r="I47" i="7"/>
  <c r="G34" i="7"/>
  <c r="G35" i="7"/>
  <c r="G36" i="7"/>
  <c r="G37" i="7"/>
  <c r="G38" i="7"/>
  <c r="G39" i="7"/>
  <c r="G40" i="7"/>
  <c r="G41" i="7"/>
  <c r="G42" i="7"/>
  <c r="G43" i="7"/>
  <c r="G44" i="7"/>
  <c r="G48" i="7" s="1"/>
  <c r="G45" i="7"/>
  <c r="G46" i="7"/>
  <c r="G47" i="7"/>
  <c r="M33" i="7"/>
  <c r="K33" i="7"/>
  <c r="I33" i="7"/>
  <c r="G33" i="7"/>
  <c r="E47" i="7"/>
  <c r="D47" i="7"/>
  <c r="C47" i="7"/>
  <c r="B47" i="7"/>
  <c r="E46" i="7"/>
  <c r="D46" i="7"/>
  <c r="C46" i="7"/>
  <c r="B46" i="7"/>
  <c r="E45" i="7"/>
  <c r="D45" i="7"/>
  <c r="N45" i="7" s="1"/>
  <c r="C45" i="7"/>
  <c r="B45" i="7"/>
  <c r="E44" i="7"/>
  <c r="D44" i="7"/>
  <c r="C44" i="7"/>
  <c r="B44" i="7"/>
  <c r="E43" i="7"/>
  <c r="D43" i="7"/>
  <c r="C43" i="7"/>
  <c r="B43" i="7"/>
  <c r="E42" i="7"/>
  <c r="D42" i="7"/>
  <c r="J42" i="7" s="1"/>
  <c r="C42" i="7"/>
  <c r="B42" i="7"/>
  <c r="E41" i="7"/>
  <c r="D41" i="7"/>
  <c r="C41" i="7"/>
  <c r="B41" i="7"/>
  <c r="E40" i="7"/>
  <c r="D40" i="7"/>
  <c r="C40" i="7"/>
  <c r="B40" i="7"/>
  <c r="E39" i="7"/>
  <c r="D39" i="7"/>
  <c r="P39" i="7" s="1"/>
  <c r="C39" i="7"/>
  <c r="B39" i="7"/>
  <c r="E38" i="7"/>
  <c r="D38" i="7"/>
  <c r="C38" i="7"/>
  <c r="B38" i="7"/>
  <c r="E37" i="7"/>
  <c r="D37" i="7"/>
  <c r="C37" i="7"/>
  <c r="B37" i="7"/>
  <c r="E36" i="7"/>
  <c r="D36" i="7"/>
  <c r="N36" i="7" s="1"/>
  <c r="C36" i="7"/>
  <c r="B36" i="7"/>
  <c r="E35" i="7"/>
  <c r="D35" i="7"/>
  <c r="C35" i="7"/>
  <c r="B35" i="7"/>
  <c r="E34" i="7"/>
  <c r="D34" i="7"/>
  <c r="C34" i="7"/>
  <c r="B34" i="7"/>
  <c r="E33" i="7"/>
  <c r="D33" i="7"/>
  <c r="N33" i="7" s="1"/>
  <c r="C33" i="7"/>
  <c r="B33" i="7"/>
  <c r="D14" i="7"/>
  <c r="D15" i="7"/>
  <c r="D16" i="7"/>
  <c r="D17" i="7"/>
  <c r="D18" i="7"/>
  <c r="D19" i="7"/>
  <c r="D20" i="7"/>
  <c r="D21" i="7"/>
  <c r="D22" i="7"/>
  <c r="D23" i="7"/>
  <c r="D24" i="7"/>
  <c r="F24" i="7" s="1"/>
  <c r="D25" i="7"/>
  <c r="D26" i="7"/>
  <c r="D27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D13" i="7"/>
  <c r="C13" i="7"/>
  <c r="B13" i="7"/>
  <c r="O95" i="7"/>
  <c r="O96" i="7"/>
  <c r="O97" i="7"/>
  <c r="O98" i="7"/>
  <c r="O99" i="7"/>
  <c r="O100" i="7"/>
  <c r="O101" i="7"/>
  <c r="O102" i="7"/>
  <c r="O103" i="7"/>
  <c r="O104" i="7"/>
  <c r="O106" i="7"/>
  <c r="O107" i="7"/>
  <c r="O108" i="7"/>
  <c r="O94" i="7"/>
  <c r="O76" i="7"/>
  <c r="O77" i="7"/>
  <c r="O78" i="7"/>
  <c r="O79" i="7"/>
  <c r="O81" i="7"/>
  <c r="O82" i="7"/>
  <c r="O83" i="7"/>
  <c r="O86" i="7"/>
  <c r="O88" i="7"/>
  <c r="O74" i="7"/>
  <c r="O55" i="7"/>
  <c r="O57" i="7"/>
  <c r="O58" i="7"/>
  <c r="O60" i="7"/>
  <c r="O61" i="7"/>
  <c r="O62" i="7"/>
  <c r="O63" i="7"/>
  <c r="O64" i="7"/>
  <c r="O67" i="7"/>
  <c r="O34" i="7"/>
  <c r="O35" i="7"/>
  <c r="O36" i="7"/>
  <c r="O37" i="7"/>
  <c r="O38" i="7"/>
  <c r="O39" i="7"/>
  <c r="O40" i="7"/>
  <c r="O41" i="7"/>
  <c r="O42" i="7"/>
  <c r="O43" i="7"/>
  <c r="O45" i="7"/>
  <c r="O46" i="7"/>
  <c r="O47" i="7"/>
  <c r="O3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O26" i="7" s="1"/>
  <c r="M27" i="7"/>
  <c r="O27" i="7" s="1"/>
  <c r="M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13" i="7"/>
  <c r="O13" i="7" s="1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13" i="7"/>
  <c r="O14" i="7"/>
  <c r="O15" i="7"/>
  <c r="O16" i="7"/>
  <c r="O17" i="7"/>
  <c r="O18" i="7"/>
  <c r="O19" i="7"/>
  <c r="O20" i="7"/>
  <c r="O21" i="7"/>
  <c r="O22" i="7"/>
  <c r="O23" i="7"/>
  <c r="O24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13" i="7"/>
  <c r="P108" i="7"/>
  <c r="N107" i="7"/>
  <c r="L107" i="7"/>
  <c r="J107" i="7"/>
  <c r="F107" i="7"/>
  <c r="H107" i="7"/>
  <c r="P105" i="7"/>
  <c r="N105" i="7"/>
  <c r="P104" i="7"/>
  <c r="N102" i="7"/>
  <c r="L102" i="7"/>
  <c r="J102" i="7"/>
  <c r="H102" i="7"/>
  <c r="F102" i="7"/>
  <c r="P101" i="7"/>
  <c r="N101" i="7"/>
  <c r="N99" i="7"/>
  <c r="L99" i="7"/>
  <c r="J99" i="7"/>
  <c r="F99" i="7"/>
  <c r="H99" i="7"/>
  <c r="N98" i="7"/>
  <c r="L98" i="7"/>
  <c r="J98" i="7"/>
  <c r="H98" i="7"/>
  <c r="F98" i="7"/>
  <c r="N97" i="7"/>
  <c r="P96" i="7"/>
  <c r="N95" i="7"/>
  <c r="L95" i="7"/>
  <c r="J95" i="7"/>
  <c r="F95" i="7"/>
  <c r="H95" i="7"/>
  <c r="N94" i="7"/>
  <c r="L94" i="7"/>
  <c r="J94" i="7"/>
  <c r="H94" i="7"/>
  <c r="E109" i="7"/>
  <c r="E89" i="7"/>
  <c r="H88" i="7"/>
  <c r="F88" i="7"/>
  <c r="P88" i="7"/>
  <c r="J87" i="7"/>
  <c r="H87" i="7"/>
  <c r="N85" i="7"/>
  <c r="H84" i="7"/>
  <c r="F84" i="7"/>
  <c r="P84" i="7"/>
  <c r="H83" i="7"/>
  <c r="N82" i="7"/>
  <c r="L82" i="7"/>
  <c r="H82" i="7"/>
  <c r="J82" i="7"/>
  <c r="P81" i="7"/>
  <c r="N81" i="7"/>
  <c r="J79" i="7"/>
  <c r="H79" i="7"/>
  <c r="L78" i="7"/>
  <c r="J78" i="7"/>
  <c r="N76" i="7"/>
  <c r="L76" i="7"/>
  <c r="J76" i="7"/>
  <c r="H76" i="7"/>
  <c r="F76" i="7"/>
  <c r="P76" i="7"/>
  <c r="J75" i="7"/>
  <c r="H75" i="7"/>
  <c r="L74" i="7"/>
  <c r="N68" i="7"/>
  <c r="J68" i="7"/>
  <c r="H68" i="7"/>
  <c r="F68" i="7"/>
  <c r="P68" i="7"/>
  <c r="L67" i="7"/>
  <c r="J67" i="7"/>
  <c r="F67" i="7"/>
  <c r="H67" i="7"/>
  <c r="H66" i="7"/>
  <c r="N64" i="7"/>
  <c r="J64" i="7"/>
  <c r="H64" i="7"/>
  <c r="F64" i="7"/>
  <c r="P64" i="7"/>
  <c r="F63" i="7"/>
  <c r="H63" i="7"/>
  <c r="N62" i="7"/>
  <c r="H62" i="7"/>
  <c r="J62" i="7"/>
  <c r="P61" i="7"/>
  <c r="N61" i="7"/>
  <c r="N59" i="7"/>
  <c r="L59" i="7"/>
  <c r="J59" i="7"/>
  <c r="F59" i="7"/>
  <c r="H59" i="7"/>
  <c r="N58" i="7"/>
  <c r="H58" i="7"/>
  <c r="J58" i="7"/>
  <c r="N56" i="7"/>
  <c r="J56" i="7"/>
  <c r="H56" i="7"/>
  <c r="F56" i="7"/>
  <c r="P56" i="7"/>
  <c r="N55" i="7"/>
  <c r="L55" i="7"/>
  <c r="J55" i="7"/>
  <c r="F55" i="7"/>
  <c r="H55" i="7"/>
  <c r="H47" i="7"/>
  <c r="F47" i="7"/>
  <c r="P47" i="7"/>
  <c r="J46" i="7"/>
  <c r="H46" i="7"/>
  <c r="P44" i="7"/>
  <c r="N44" i="7"/>
  <c r="J43" i="7"/>
  <c r="H43" i="7"/>
  <c r="F43" i="7"/>
  <c r="P43" i="7"/>
  <c r="N41" i="7"/>
  <c r="L41" i="7"/>
  <c r="J41" i="7"/>
  <c r="N40" i="7"/>
  <c r="J39" i="7"/>
  <c r="H39" i="7"/>
  <c r="J38" i="7"/>
  <c r="H38" i="7"/>
  <c r="N37" i="7"/>
  <c r="L37" i="7"/>
  <c r="J37" i="7"/>
  <c r="J35" i="7"/>
  <c r="H35" i="7"/>
  <c r="F35" i="7"/>
  <c r="P35" i="7"/>
  <c r="J34" i="7"/>
  <c r="H34" i="7"/>
  <c r="F34" i="7"/>
  <c r="P34" i="7"/>
  <c r="E48" i="7"/>
  <c r="D48" i="7"/>
  <c r="P27" i="7"/>
  <c r="L26" i="7"/>
  <c r="J25" i="7"/>
  <c r="P23" i="7"/>
  <c r="L22" i="7"/>
  <c r="L21" i="7"/>
  <c r="J21" i="7"/>
  <c r="F20" i="7"/>
  <c r="P19" i="7"/>
  <c r="L18" i="7"/>
  <c r="J17" i="7"/>
  <c r="H16" i="7"/>
  <c r="F16" i="7"/>
  <c r="P15" i="7"/>
  <c r="L14" i="7"/>
  <c r="L13" i="7"/>
  <c r="B13" i="6"/>
  <c r="C13" i="6"/>
  <c r="D13" i="6"/>
  <c r="N13" i="6" s="1"/>
  <c r="E13" i="6"/>
  <c r="G13" i="6"/>
  <c r="I13" i="6"/>
  <c r="K13" i="6"/>
  <c r="M13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O109" i="6" s="1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E96" i="6"/>
  <c r="E97" i="6"/>
  <c r="E98" i="6"/>
  <c r="E99" i="6"/>
  <c r="E100" i="6"/>
  <c r="E101" i="6"/>
  <c r="E102" i="6"/>
  <c r="E103" i="6"/>
  <c r="O103" i="6" s="1"/>
  <c r="E104" i="6"/>
  <c r="E105" i="6"/>
  <c r="E106" i="6"/>
  <c r="E107" i="6"/>
  <c r="E108" i="6"/>
  <c r="E109" i="6"/>
  <c r="D96" i="6"/>
  <c r="D97" i="6"/>
  <c r="N97" i="6" s="1"/>
  <c r="D98" i="6"/>
  <c r="D99" i="6"/>
  <c r="L99" i="6" s="1"/>
  <c r="D100" i="6"/>
  <c r="P100" i="6" s="1"/>
  <c r="D101" i="6"/>
  <c r="P101" i="6" s="1"/>
  <c r="D102" i="6"/>
  <c r="P102" i="6" s="1"/>
  <c r="D103" i="6"/>
  <c r="J103" i="6" s="1"/>
  <c r="D104" i="6"/>
  <c r="D105" i="6"/>
  <c r="J105" i="6" s="1"/>
  <c r="D106" i="6"/>
  <c r="N106" i="6" s="1"/>
  <c r="D107" i="6"/>
  <c r="P107" i="6" s="1"/>
  <c r="D108" i="6"/>
  <c r="D109" i="6"/>
  <c r="J109" i="6" s="1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M95" i="6"/>
  <c r="K95" i="6"/>
  <c r="I95" i="6"/>
  <c r="G95" i="6"/>
  <c r="E95" i="6"/>
  <c r="D95" i="6"/>
  <c r="N95" i="6" s="1"/>
  <c r="C95" i="6"/>
  <c r="B9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75" i="6"/>
  <c r="K76" i="6"/>
  <c r="O76" i="6" s="1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75" i="6"/>
  <c r="I76" i="6"/>
  <c r="I77" i="6"/>
  <c r="I78" i="6"/>
  <c r="I79" i="6"/>
  <c r="I80" i="6"/>
  <c r="I81" i="6"/>
  <c r="I82" i="6"/>
  <c r="I83" i="6"/>
  <c r="I84" i="6"/>
  <c r="O84" i="6" s="1"/>
  <c r="I85" i="6"/>
  <c r="I86" i="6"/>
  <c r="I87" i="6"/>
  <c r="I88" i="6"/>
  <c r="I89" i="6"/>
  <c r="I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75" i="6"/>
  <c r="D76" i="6"/>
  <c r="F76" i="6" s="1"/>
  <c r="D77" i="6"/>
  <c r="J77" i="6" s="1"/>
  <c r="D78" i="6"/>
  <c r="P78" i="6" s="1"/>
  <c r="D79" i="6"/>
  <c r="P79" i="6" s="1"/>
  <c r="D80" i="6"/>
  <c r="D81" i="6"/>
  <c r="D82" i="6"/>
  <c r="D83" i="6"/>
  <c r="N83" i="6" s="1"/>
  <c r="D84" i="6"/>
  <c r="N84" i="6" s="1"/>
  <c r="D85" i="6"/>
  <c r="J85" i="6" s="1"/>
  <c r="D86" i="6"/>
  <c r="P86" i="6" s="1"/>
  <c r="D87" i="6"/>
  <c r="F87" i="6" s="1"/>
  <c r="D88" i="6"/>
  <c r="P88" i="6" s="1"/>
  <c r="D89" i="6"/>
  <c r="D75" i="6"/>
  <c r="P75" i="6" s="1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7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55" i="6"/>
  <c r="D56" i="6"/>
  <c r="N56" i="6" s="1"/>
  <c r="D57" i="6"/>
  <c r="N57" i="6" s="1"/>
  <c r="D58" i="6"/>
  <c r="L58" i="6" s="1"/>
  <c r="D59" i="6"/>
  <c r="D60" i="6"/>
  <c r="P60" i="6" s="1"/>
  <c r="D61" i="6"/>
  <c r="D62" i="6"/>
  <c r="D63" i="6"/>
  <c r="P63" i="6" s="1"/>
  <c r="D64" i="6"/>
  <c r="P64" i="6" s="1"/>
  <c r="D65" i="6"/>
  <c r="D66" i="6"/>
  <c r="P66" i="6" s="1"/>
  <c r="D67" i="6"/>
  <c r="N67" i="6" s="1"/>
  <c r="D68" i="6"/>
  <c r="H68" i="6" s="1"/>
  <c r="D69" i="6"/>
  <c r="L69" i="6" s="1"/>
  <c r="D55" i="6"/>
  <c r="P55" i="6" s="1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55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33" i="6"/>
  <c r="D47" i="6"/>
  <c r="P47" i="6" s="1"/>
  <c r="D34" i="6"/>
  <c r="H34" i="6" s="1"/>
  <c r="D35" i="6"/>
  <c r="P35" i="6" s="1"/>
  <c r="D36" i="6"/>
  <c r="N36" i="6" s="1"/>
  <c r="D37" i="6"/>
  <c r="F37" i="6" s="1"/>
  <c r="D38" i="6"/>
  <c r="D39" i="6"/>
  <c r="D40" i="6"/>
  <c r="F40" i="6" s="1"/>
  <c r="D41" i="6"/>
  <c r="P41" i="6" s="1"/>
  <c r="D42" i="6"/>
  <c r="P42" i="6" s="1"/>
  <c r="D43" i="6"/>
  <c r="J43" i="6" s="1"/>
  <c r="D44" i="6"/>
  <c r="P44" i="6" s="1"/>
  <c r="D45" i="6"/>
  <c r="N45" i="6" s="1"/>
  <c r="D46" i="6"/>
  <c r="D33" i="6"/>
  <c r="P33" i="6" s="1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3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D14" i="6"/>
  <c r="L14" i="6" s="1"/>
  <c r="D15" i="6"/>
  <c r="D16" i="6"/>
  <c r="L16" i="6" s="1"/>
  <c r="D17" i="6"/>
  <c r="P17" i="6" s="1"/>
  <c r="D18" i="6"/>
  <c r="F18" i="6" s="1"/>
  <c r="D19" i="6"/>
  <c r="P19" i="6" s="1"/>
  <c r="D20" i="6"/>
  <c r="P20" i="6" s="1"/>
  <c r="D21" i="6"/>
  <c r="F21" i="6" s="1"/>
  <c r="D22" i="6"/>
  <c r="P22" i="6" s="1"/>
  <c r="D23" i="6"/>
  <c r="F23" i="6" s="1"/>
  <c r="D24" i="6"/>
  <c r="D25" i="6"/>
  <c r="J25" i="6" s="1"/>
  <c r="D26" i="6"/>
  <c r="N26" i="6" s="1"/>
  <c r="D27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P109" i="6"/>
  <c r="N109" i="6"/>
  <c r="L109" i="6"/>
  <c r="F109" i="6"/>
  <c r="P108" i="6"/>
  <c r="N108" i="6"/>
  <c r="L108" i="6"/>
  <c r="J108" i="6"/>
  <c r="H108" i="6"/>
  <c r="F108" i="6"/>
  <c r="P105" i="6"/>
  <c r="N105" i="6"/>
  <c r="L105" i="6"/>
  <c r="F105" i="6"/>
  <c r="P104" i="6"/>
  <c r="N104" i="6"/>
  <c r="L104" i="6"/>
  <c r="J104" i="6"/>
  <c r="H104" i="6"/>
  <c r="F104" i="6"/>
  <c r="P103" i="6"/>
  <c r="L103" i="6"/>
  <c r="L102" i="6"/>
  <c r="J102" i="6"/>
  <c r="H102" i="6"/>
  <c r="F102" i="6"/>
  <c r="P99" i="6"/>
  <c r="N99" i="6"/>
  <c r="H99" i="6"/>
  <c r="F99" i="6"/>
  <c r="P98" i="6"/>
  <c r="N98" i="6"/>
  <c r="L98" i="6"/>
  <c r="J98" i="6"/>
  <c r="H98" i="6"/>
  <c r="F98" i="6"/>
  <c r="P97" i="6"/>
  <c r="J97" i="6"/>
  <c r="H97" i="6"/>
  <c r="F97" i="6"/>
  <c r="P96" i="6"/>
  <c r="N96" i="6"/>
  <c r="L96" i="6"/>
  <c r="J96" i="6"/>
  <c r="H96" i="6"/>
  <c r="F96" i="6"/>
  <c r="P95" i="6"/>
  <c r="L95" i="6"/>
  <c r="J95" i="6"/>
  <c r="H95" i="6"/>
  <c r="F95" i="6"/>
  <c r="P89" i="6"/>
  <c r="O89" i="6"/>
  <c r="N89" i="6"/>
  <c r="L89" i="6"/>
  <c r="J89" i="6"/>
  <c r="H89" i="6"/>
  <c r="F89" i="6"/>
  <c r="F88" i="6"/>
  <c r="O85" i="6"/>
  <c r="N85" i="6"/>
  <c r="L85" i="6"/>
  <c r="P84" i="6"/>
  <c r="P83" i="6"/>
  <c r="J83" i="6"/>
  <c r="H83" i="6"/>
  <c r="P82" i="6"/>
  <c r="O82" i="6"/>
  <c r="N82" i="6"/>
  <c r="L82" i="6"/>
  <c r="J82" i="6"/>
  <c r="H82" i="6"/>
  <c r="F82" i="6"/>
  <c r="P81" i="6"/>
  <c r="N81" i="6"/>
  <c r="L81" i="6"/>
  <c r="J81" i="6"/>
  <c r="H81" i="6"/>
  <c r="F81" i="6"/>
  <c r="P80" i="6"/>
  <c r="N80" i="6"/>
  <c r="L80" i="6"/>
  <c r="J80" i="6"/>
  <c r="H80" i="6"/>
  <c r="F80" i="6"/>
  <c r="N79" i="6"/>
  <c r="L79" i="6"/>
  <c r="J79" i="6"/>
  <c r="H79" i="6"/>
  <c r="F79" i="6"/>
  <c r="H78" i="6"/>
  <c r="P77" i="6"/>
  <c r="N77" i="6"/>
  <c r="L77" i="6"/>
  <c r="N76" i="6"/>
  <c r="L76" i="6"/>
  <c r="J76" i="6"/>
  <c r="H76" i="6"/>
  <c r="P69" i="6"/>
  <c r="N69" i="6"/>
  <c r="L68" i="6"/>
  <c r="J68" i="6"/>
  <c r="P65" i="6"/>
  <c r="O65" i="6"/>
  <c r="N65" i="6"/>
  <c r="L65" i="6"/>
  <c r="J65" i="6"/>
  <c r="H65" i="6"/>
  <c r="F65" i="6"/>
  <c r="P62" i="6"/>
  <c r="N62" i="6"/>
  <c r="L62" i="6"/>
  <c r="J62" i="6"/>
  <c r="H62" i="6"/>
  <c r="F62" i="6"/>
  <c r="P61" i="6"/>
  <c r="N61" i="6"/>
  <c r="L61" i="6"/>
  <c r="J61" i="6"/>
  <c r="H61" i="6"/>
  <c r="F61" i="6"/>
  <c r="H60" i="6"/>
  <c r="F60" i="6"/>
  <c r="P59" i="6"/>
  <c r="N59" i="6"/>
  <c r="L59" i="6"/>
  <c r="J59" i="6"/>
  <c r="H59" i="6"/>
  <c r="F59" i="6"/>
  <c r="H57" i="6"/>
  <c r="F57" i="6"/>
  <c r="P56" i="6"/>
  <c r="O56" i="6"/>
  <c r="P46" i="6"/>
  <c r="N46" i="6"/>
  <c r="L46" i="6"/>
  <c r="J46" i="6"/>
  <c r="H46" i="6"/>
  <c r="F46" i="6"/>
  <c r="P43" i="6"/>
  <c r="N43" i="6"/>
  <c r="L43" i="6"/>
  <c r="F43" i="6"/>
  <c r="L42" i="6"/>
  <c r="J42" i="6"/>
  <c r="H42" i="6"/>
  <c r="F42" i="6"/>
  <c r="O40" i="6"/>
  <c r="P39" i="6"/>
  <c r="N39" i="6"/>
  <c r="L39" i="6"/>
  <c r="J39" i="6"/>
  <c r="H39" i="6"/>
  <c r="F39" i="6"/>
  <c r="P38" i="6"/>
  <c r="N38" i="6"/>
  <c r="L38" i="6"/>
  <c r="J38" i="6"/>
  <c r="H38" i="6"/>
  <c r="F38" i="6"/>
  <c r="P37" i="6"/>
  <c r="N37" i="6"/>
  <c r="L37" i="6"/>
  <c r="J37" i="6"/>
  <c r="H37" i="6"/>
  <c r="L36" i="6"/>
  <c r="J36" i="6"/>
  <c r="H36" i="6"/>
  <c r="F36" i="6"/>
  <c r="P34" i="6"/>
  <c r="O34" i="6"/>
  <c r="N34" i="6"/>
  <c r="L34" i="6"/>
  <c r="J34" i="6"/>
  <c r="P27" i="6"/>
  <c r="N27" i="6"/>
  <c r="L27" i="6"/>
  <c r="J27" i="6"/>
  <c r="H27" i="6"/>
  <c r="F27" i="6"/>
  <c r="P26" i="6"/>
  <c r="J26" i="6"/>
  <c r="H26" i="6"/>
  <c r="F26" i="6"/>
  <c r="P24" i="6"/>
  <c r="N24" i="6"/>
  <c r="L24" i="6"/>
  <c r="J24" i="6"/>
  <c r="H24" i="6"/>
  <c r="F24" i="6"/>
  <c r="P23" i="6"/>
  <c r="J23" i="6"/>
  <c r="H23" i="6"/>
  <c r="H20" i="6"/>
  <c r="H17" i="6"/>
  <c r="H16" i="6"/>
  <c r="F16" i="6"/>
  <c r="P15" i="6"/>
  <c r="N15" i="6"/>
  <c r="L15" i="6"/>
  <c r="J15" i="6"/>
  <c r="H15" i="6"/>
  <c r="F15" i="6"/>
  <c r="P14" i="6"/>
  <c r="N14" i="6"/>
  <c r="H14" i="6"/>
  <c r="F14" i="6"/>
  <c r="K32" i="4"/>
  <c r="K52" i="4"/>
  <c r="K72" i="4"/>
  <c r="K92" i="4"/>
  <c r="K112" i="4"/>
  <c r="G127" i="4" s="1"/>
  <c r="I78" i="2"/>
  <c r="I98" i="2"/>
  <c r="I18" i="2"/>
  <c r="J18" i="2" s="1"/>
  <c r="I19" i="2"/>
  <c r="I20" i="2"/>
  <c r="I21" i="2"/>
  <c r="J21" i="2" s="1"/>
  <c r="I22" i="2"/>
  <c r="J22" i="2" s="1"/>
  <c r="I23" i="2"/>
  <c r="I24" i="2"/>
  <c r="I25" i="2"/>
  <c r="I26" i="2"/>
  <c r="J26" i="2" s="1"/>
  <c r="I27" i="2"/>
  <c r="J27" i="2" s="1"/>
  <c r="I28" i="2"/>
  <c r="I29" i="2"/>
  <c r="J29" i="2" s="1"/>
  <c r="I30" i="2"/>
  <c r="J30" i="2" s="1"/>
  <c r="I31" i="2"/>
  <c r="J19" i="2"/>
  <c r="J23" i="2"/>
  <c r="J24" i="2"/>
  <c r="J28" i="2"/>
  <c r="J31" i="2"/>
  <c r="K113" i="2"/>
  <c r="G132" i="2" s="1"/>
  <c r="K93" i="2"/>
  <c r="K73" i="2"/>
  <c r="K52" i="2"/>
  <c r="K32" i="2"/>
  <c r="G12" i="4"/>
  <c r="J20" i="2"/>
  <c r="J25" i="2"/>
  <c r="I111" i="4"/>
  <c r="J111" i="4" s="1"/>
  <c r="I110" i="4"/>
  <c r="J110" i="4" s="1"/>
  <c r="I109" i="4"/>
  <c r="J109" i="4" s="1"/>
  <c r="I108" i="4"/>
  <c r="J108" i="4" s="1"/>
  <c r="I107" i="4"/>
  <c r="J107" i="4" s="1"/>
  <c r="I106" i="4"/>
  <c r="J106" i="4" s="1"/>
  <c r="I105" i="4"/>
  <c r="J105" i="4" s="1"/>
  <c r="I104" i="4"/>
  <c r="J104" i="4" s="1"/>
  <c r="I103" i="4"/>
  <c r="J103" i="4" s="1"/>
  <c r="I102" i="4"/>
  <c r="J102" i="4" s="1"/>
  <c r="I101" i="4"/>
  <c r="J101" i="4" s="1"/>
  <c r="I100" i="4"/>
  <c r="J100" i="4" s="1"/>
  <c r="I99" i="4"/>
  <c r="J99" i="4" s="1"/>
  <c r="I98" i="4"/>
  <c r="J98" i="4" s="1"/>
  <c r="I97" i="4"/>
  <c r="J97" i="4" s="1"/>
  <c r="I91" i="4"/>
  <c r="J91" i="4" s="1"/>
  <c r="I90" i="4"/>
  <c r="J90" i="4" s="1"/>
  <c r="I89" i="4"/>
  <c r="J89" i="4" s="1"/>
  <c r="I88" i="4"/>
  <c r="J88" i="4" s="1"/>
  <c r="I87" i="4"/>
  <c r="J87" i="4" s="1"/>
  <c r="I86" i="4"/>
  <c r="J86" i="4" s="1"/>
  <c r="I85" i="4"/>
  <c r="J85" i="4" s="1"/>
  <c r="I84" i="4"/>
  <c r="J84" i="4" s="1"/>
  <c r="I83" i="4"/>
  <c r="J83" i="4" s="1"/>
  <c r="I82" i="4"/>
  <c r="J82" i="4" s="1"/>
  <c r="I81" i="4"/>
  <c r="J81" i="4" s="1"/>
  <c r="I80" i="4"/>
  <c r="J80" i="4" s="1"/>
  <c r="I79" i="4"/>
  <c r="J79" i="4" s="1"/>
  <c r="I78" i="4"/>
  <c r="J78" i="4" s="1"/>
  <c r="I77" i="4"/>
  <c r="J77" i="4" s="1"/>
  <c r="I71" i="4"/>
  <c r="J71" i="4" s="1"/>
  <c r="I70" i="4"/>
  <c r="J70" i="4" s="1"/>
  <c r="I69" i="4"/>
  <c r="J69" i="4" s="1"/>
  <c r="I68" i="4"/>
  <c r="J68" i="4" s="1"/>
  <c r="I67" i="4"/>
  <c r="J67" i="4" s="1"/>
  <c r="I66" i="4"/>
  <c r="J66" i="4" s="1"/>
  <c r="I65" i="4"/>
  <c r="J65" i="4" s="1"/>
  <c r="I64" i="4"/>
  <c r="J64" i="4" s="1"/>
  <c r="I63" i="4"/>
  <c r="J63" i="4" s="1"/>
  <c r="I62" i="4"/>
  <c r="J62" i="4" s="1"/>
  <c r="I61" i="4"/>
  <c r="J61" i="4" s="1"/>
  <c r="I60" i="4"/>
  <c r="J60" i="4" s="1"/>
  <c r="I59" i="4"/>
  <c r="J59" i="4" s="1"/>
  <c r="I58" i="4"/>
  <c r="J58" i="4" s="1"/>
  <c r="I57" i="4"/>
  <c r="J57" i="4" s="1"/>
  <c r="I51" i="4"/>
  <c r="J51" i="4" s="1"/>
  <c r="I50" i="4"/>
  <c r="J50" i="4" s="1"/>
  <c r="I49" i="4"/>
  <c r="J49" i="4" s="1"/>
  <c r="I48" i="4"/>
  <c r="J48" i="4" s="1"/>
  <c r="I47" i="4"/>
  <c r="J47" i="4" s="1"/>
  <c r="I46" i="4"/>
  <c r="J46" i="4" s="1"/>
  <c r="I45" i="4"/>
  <c r="J45" i="4" s="1"/>
  <c r="I44" i="4"/>
  <c r="J44" i="4" s="1"/>
  <c r="I43" i="4"/>
  <c r="J43" i="4" s="1"/>
  <c r="I42" i="4"/>
  <c r="J42" i="4" s="1"/>
  <c r="I41" i="4"/>
  <c r="J41" i="4" s="1"/>
  <c r="I40" i="4"/>
  <c r="J40" i="4" s="1"/>
  <c r="I39" i="4"/>
  <c r="J39" i="4" s="1"/>
  <c r="I38" i="4"/>
  <c r="J38" i="4" s="1"/>
  <c r="I37" i="4"/>
  <c r="J37" i="4" s="1"/>
  <c r="I18" i="4"/>
  <c r="J18" i="4" s="1"/>
  <c r="I19" i="4"/>
  <c r="J19" i="4" s="1"/>
  <c r="I20" i="4"/>
  <c r="J20" i="4" s="1"/>
  <c r="I21" i="4"/>
  <c r="J21" i="4" s="1"/>
  <c r="I22" i="4"/>
  <c r="J22" i="4" s="1"/>
  <c r="I23" i="4"/>
  <c r="J23" i="4" s="1"/>
  <c r="I24" i="4"/>
  <c r="J24" i="4" s="1"/>
  <c r="I25" i="4"/>
  <c r="J25" i="4" s="1"/>
  <c r="I26" i="4"/>
  <c r="J26" i="4" s="1"/>
  <c r="I27" i="4"/>
  <c r="J27" i="4" s="1"/>
  <c r="I28" i="4"/>
  <c r="J28" i="4" s="1"/>
  <c r="I29" i="4"/>
  <c r="J29" i="4" s="1"/>
  <c r="I30" i="4"/>
  <c r="J30" i="4" s="1"/>
  <c r="I31" i="4"/>
  <c r="J31" i="4" s="1"/>
  <c r="I17" i="4"/>
  <c r="J17" i="4" s="1"/>
  <c r="H112" i="4"/>
  <c r="H120" i="4" s="1"/>
  <c r="G112" i="4"/>
  <c r="G120" i="4" s="1"/>
  <c r="F112" i="4"/>
  <c r="F120" i="4" s="1"/>
  <c r="E112" i="4"/>
  <c r="E120" i="4" s="1"/>
  <c r="D112" i="4"/>
  <c r="D120" i="4" s="1"/>
  <c r="C112" i="4"/>
  <c r="H92" i="4"/>
  <c r="H119" i="4" s="1"/>
  <c r="G92" i="4"/>
  <c r="G119" i="4" s="1"/>
  <c r="F92" i="4"/>
  <c r="F119" i="4" s="1"/>
  <c r="E92" i="4"/>
  <c r="E119" i="4" s="1"/>
  <c r="D92" i="4"/>
  <c r="D119" i="4" s="1"/>
  <c r="C92" i="4"/>
  <c r="H72" i="4"/>
  <c r="H118" i="4" s="1"/>
  <c r="G72" i="4"/>
  <c r="G118" i="4" s="1"/>
  <c r="F72" i="4"/>
  <c r="F118" i="4" s="1"/>
  <c r="E72" i="4"/>
  <c r="E118" i="4" s="1"/>
  <c r="D72" i="4"/>
  <c r="D118" i="4" s="1"/>
  <c r="C72" i="4"/>
  <c r="H52" i="4"/>
  <c r="H117" i="4" s="1"/>
  <c r="G52" i="4"/>
  <c r="G117" i="4" s="1"/>
  <c r="F52" i="4"/>
  <c r="F117" i="4" s="1"/>
  <c r="E52" i="4"/>
  <c r="E117" i="4" s="1"/>
  <c r="D52" i="4"/>
  <c r="D117" i="4" s="1"/>
  <c r="C52" i="4"/>
  <c r="C32" i="4"/>
  <c r="E32" i="4"/>
  <c r="E116" i="4" s="1"/>
  <c r="F32" i="4"/>
  <c r="F116" i="4" s="1"/>
  <c r="G32" i="4"/>
  <c r="G116" i="4" s="1"/>
  <c r="H32" i="4"/>
  <c r="H116" i="4" s="1"/>
  <c r="D32" i="4"/>
  <c r="D116" i="4" s="1"/>
  <c r="I17" i="2"/>
  <c r="J17" i="2" s="1"/>
  <c r="O105" i="7" l="1"/>
  <c r="N103" i="7"/>
  <c r="F106" i="7"/>
  <c r="H106" i="7"/>
  <c r="J106" i="7"/>
  <c r="L106" i="7"/>
  <c r="H103" i="7"/>
  <c r="F103" i="7"/>
  <c r="J103" i="7"/>
  <c r="O80" i="7"/>
  <c r="O89" i="7" s="1"/>
  <c r="O85" i="7"/>
  <c r="I89" i="7"/>
  <c r="P80" i="7"/>
  <c r="F80" i="7"/>
  <c r="H80" i="7"/>
  <c r="J80" i="7"/>
  <c r="D89" i="7"/>
  <c r="J86" i="7"/>
  <c r="L86" i="7"/>
  <c r="K69" i="7"/>
  <c r="O65" i="7"/>
  <c r="D69" i="7"/>
  <c r="P69" i="7" s="1"/>
  <c r="H54" i="7"/>
  <c r="P60" i="7"/>
  <c r="J63" i="7"/>
  <c r="F60" i="7"/>
  <c r="L63" i="7"/>
  <c r="H60" i="7"/>
  <c r="J60" i="7"/>
  <c r="O68" i="7"/>
  <c r="O69" i="7" s="1"/>
  <c r="O44" i="7"/>
  <c r="F39" i="7"/>
  <c r="J45" i="7"/>
  <c r="L45" i="7"/>
  <c r="L33" i="7"/>
  <c r="H42" i="7"/>
  <c r="O25" i="7"/>
  <c r="P109" i="7"/>
  <c r="N109" i="7"/>
  <c r="L109" i="7"/>
  <c r="J109" i="7"/>
  <c r="H109" i="7"/>
  <c r="F109" i="7"/>
  <c r="F96" i="7"/>
  <c r="F100" i="7"/>
  <c r="F104" i="7"/>
  <c r="F108" i="7"/>
  <c r="H96" i="7"/>
  <c r="H100" i="7"/>
  <c r="H104" i="7"/>
  <c r="H108" i="7"/>
  <c r="O109" i="7"/>
  <c r="F97" i="7"/>
  <c r="F101" i="7"/>
  <c r="F105" i="7"/>
  <c r="P94" i="7"/>
  <c r="J96" i="7"/>
  <c r="P98" i="7"/>
  <c r="J100" i="7"/>
  <c r="P102" i="7"/>
  <c r="J104" i="7"/>
  <c r="P106" i="7"/>
  <c r="J108" i="7"/>
  <c r="H97" i="7"/>
  <c r="H101" i="7"/>
  <c r="H105" i="7"/>
  <c r="F94" i="7"/>
  <c r="L96" i="7"/>
  <c r="L100" i="7"/>
  <c r="L104" i="7"/>
  <c r="L108" i="7"/>
  <c r="P95" i="7"/>
  <c r="J97" i="7"/>
  <c r="P99" i="7"/>
  <c r="J101" i="7"/>
  <c r="P103" i="7"/>
  <c r="J105" i="7"/>
  <c r="P107" i="7"/>
  <c r="N96" i="7"/>
  <c r="N100" i="7"/>
  <c r="N104" i="7"/>
  <c r="N108" i="7"/>
  <c r="L97" i="7"/>
  <c r="L101" i="7"/>
  <c r="L105" i="7"/>
  <c r="P97" i="7"/>
  <c r="P89" i="7"/>
  <c r="N89" i="7"/>
  <c r="L89" i="7"/>
  <c r="J89" i="7"/>
  <c r="H89" i="7"/>
  <c r="F89" i="7"/>
  <c r="P77" i="7"/>
  <c r="N74" i="7"/>
  <c r="N78" i="7"/>
  <c r="L75" i="7"/>
  <c r="F77" i="7"/>
  <c r="L79" i="7"/>
  <c r="F81" i="7"/>
  <c r="L83" i="7"/>
  <c r="F85" i="7"/>
  <c r="L87" i="7"/>
  <c r="P74" i="7"/>
  <c r="P78" i="7"/>
  <c r="P82" i="7"/>
  <c r="J84" i="7"/>
  <c r="P86" i="7"/>
  <c r="J88" i="7"/>
  <c r="N75" i="7"/>
  <c r="H77" i="7"/>
  <c r="N79" i="7"/>
  <c r="H81" i="7"/>
  <c r="N83" i="7"/>
  <c r="H85" i="7"/>
  <c r="N87" i="7"/>
  <c r="F74" i="7"/>
  <c r="F78" i="7"/>
  <c r="L80" i="7"/>
  <c r="F82" i="7"/>
  <c r="L84" i="7"/>
  <c r="F86" i="7"/>
  <c r="L88" i="7"/>
  <c r="P75" i="7"/>
  <c r="J77" i="7"/>
  <c r="P79" i="7"/>
  <c r="J81" i="7"/>
  <c r="P83" i="7"/>
  <c r="J85" i="7"/>
  <c r="P87" i="7"/>
  <c r="H74" i="7"/>
  <c r="H78" i="7"/>
  <c r="N84" i="7"/>
  <c r="H86" i="7"/>
  <c r="N88" i="7"/>
  <c r="F75" i="7"/>
  <c r="L77" i="7"/>
  <c r="F79" i="7"/>
  <c r="L81" i="7"/>
  <c r="F83" i="7"/>
  <c r="L85" i="7"/>
  <c r="F87" i="7"/>
  <c r="P85" i="7"/>
  <c r="J74" i="7"/>
  <c r="L54" i="7"/>
  <c r="L58" i="7"/>
  <c r="L62" i="7"/>
  <c r="L66" i="7"/>
  <c r="N66" i="7"/>
  <c r="F57" i="7"/>
  <c r="F61" i="7"/>
  <c r="F65" i="7"/>
  <c r="P54" i="7"/>
  <c r="P58" i="7"/>
  <c r="P62" i="7"/>
  <c r="P66" i="7"/>
  <c r="H57" i="7"/>
  <c r="H61" i="7"/>
  <c r="H65" i="7"/>
  <c r="N67" i="7"/>
  <c r="P65" i="7"/>
  <c r="F54" i="7"/>
  <c r="L56" i="7"/>
  <c r="F58" i="7"/>
  <c r="L60" i="7"/>
  <c r="F62" i="7"/>
  <c r="L64" i="7"/>
  <c r="F66" i="7"/>
  <c r="L68" i="7"/>
  <c r="P55" i="7"/>
  <c r="J57" i="7"/>
  <c r="P59" i="7"/>
  <c r="J61" i="7"/>
  <c r="P63" i="7"/>
  <c r="J65" i="7"/>
  <c r="P67" i="7"/>
  <c r="L57" i="7"/>
  <c r="L61" i="7"/>
  <c r="L65" i="7"/>
  <c r="J54" i="7"/>
  <c r="P57" i="7"/>
  <c r="P48" i="7"/>
  <c r="N48" i="7"/>
  <c r="L48" i="7"/>
  <c r="J48" i="7"/>
  <c r="F48" i="7"/>
  <c r="H48" i="7"/>
  <c r="P40" i="7"/>
  <c r="O48" i="7"/>
  <c r="L34" i="7"/>
  <c r="F36" i="7"/>
  <c r="L38" i="7"/>
  <c r="F40" i="7"/>
  <c r="L42" i="7"/>
  <c r="F44" i="7"/>
  <c r="L46" i="7"/>
  <c r="P33" i="7"/>
  <c r="P37" i="7"/>
  <c r="P41" i="7"/>
  <c r="P45" i="7"/>
  <c r="J47" i="7"/>
  <c r="N34" i="7"/>
  <c r="H36" i="7"/>
  <c r="N38" i="7"/>
  <c r="H40" i="7"/>
  <c r="N42" i="7"/>
  <c r="H44" i="7"/>
  <c r="N46" i="7"/>
  <c r="F33" i="7"/>
  <c r="L35" i="7"/>
  <c r="F37" i="7"/>
  <c r="L39" i="7"/>
  <c r="F41" i="7"/>
  <c r="L43" i="7"/>
  <c r="F45" i="7"/>
  <c r="L47" i="7"/>
  <c r="J36" i="7"/>
  <c r="P38" i="7"/>
  <c r="J40" i="7"/>
  <c r="P42" i="7"/>
  <c r="J44" i="7"/>
  <c r="P46" i="7"/>
  <c r="H33" i="7"/>
  <c r="N35" i="7"/>
  <c r="H37" i="7"/>
  <c r="N39" i="7"/>
  <c r="H41" i="7"/>
  <c r="N43" i="7"/>
  <c r="H45" i="7"/>
  <c r="N47" i="7"/>
  <c r="L36" i="7"/>
  <c r="F38" i="7"/>
  <c r="L40" i="7"/>
  <c r="F42" i="7"/>
  <c r="L44" i="7"/>
  <c r="F46" i="7"/>
  <c r="J33" i="7"/>
  <c r="P36" i="7"/>
  <c r="J19" i="7"/>
  <c r="H15" i="7"/>
  <c r="L15" i="7"/>
  <c r="H24" i="7"/>
  <c r="F15" i="7"/>
  <c r="F19" i="7"/>
  <c r="J20" i="7"/>
  <c r="N21" i="7"/>
  <c r="J24" i="7"/>
  <c r="N14" i="7"/>
  <c r="N18" i="7"/>
  <c r="N13" i="7"/>
  <c r="N22" i="7"/>
  <c r="F23" i="7"/>
  <c r="H27" i="7"/>
  <c r="E28" i="7"/>
  <c r="J15" i="7"/>
  <c r="J16" i="7"/>
  <c r="H23" i="7"/>
  <c r="N26" i="7"/>
  <c r="G28" i="7"/>
  <c r="N17" i="7"/>
  <c r="L25" i="7"/>
  <c r="N27" i="7"/>
  <c r="I28" i="7"/>
  <c r="J23" i="7"/>
  <c r="K28" i="7"/>
  <c r="N25" i="7"/>
  <c r="N15" i="7"/>
  <c r="L23" i="7"/>
  <c r="H19" i="7"/>
  <c r="H20" i="7"/>
  <c r="F27" i="7"/>
  <c r="N23" i="7"/>
  <c r="L19" i="7"/>
  <c r="J27" i="7"/>
  <c r="D28" i="7"/>
  <c r="P28" i="7" s="1"/>
  <c r="L17" i="7"/>
  <c r="N19" i="7"/>
  <c r="L27" i="7"/>
  <c r="P13" i="7"/>
  <c r="P17" i="7"/>
  <c r="P21" i="7"/>
  <c r="P25" i="7"/>
  <c r="F13" i="7"/>
  <c r="F17" i="7"/>
  <c r="F21" i="7"/>
  <c r="F25" i="7"/>
  <c r="P14" i="7"/>
  <c r="P18" i="7"/>
  <c r="P22" i="7"/>
  <c r="P26" i="7"/>
  <c r="H13" i="7"/>
  <c r="H17" i="7"/>
  <c r="H21" i="7"/>
  <c r="H25" i="7"/>
  <c r="M28" i="7"/>
  <c r="F14" i="7"/>
  <c r="L16" i="7"/>
  <c r="F18" i="7"/>
  <c r="L20" i="7"/>
  <c r="F22" i="7"/>
  <c r="L24" i="7"/>
  <c r="F26" i="7"/>
  <c r="J13" i="7"/>
  <c r="H14" i="7"/>
  <c r="N16" i="7"/>
  <c r="H18" i="7"/>
  <c r="N20" i="7"/>
  <c r="H22" i="7"/>
  <c r="N24" i="7"/>
  <c r="H26" i="7"/>
  <c r="J14" i="7"/>
  <c r="P16" i="7"/>
  <c r="J18" i="7"/>
  <c r="P20" i="7"/>
  <c r="J22" i="7"/>
  <c r="P24" i="7"/>
  <c r="J26" i="7"/>
  <c r="O97" i="6"/>
  <c r="N16" i="6"/>
  <c r="P16" i="6"/>
  <c r="L25" i="6"/>
  <c r="L23" i="6"/>
  <c r="N23" i="6"/>
  <c r="P18" i="6"/>
  <c r="N18" i="6"/>
  <c r="O79" i="6"/>
  <c r="O99" i="6"/>
  <c r="O77" i="6"/>
  <c r="F100" i="6"/>
  <c r="H100" i="6"/>
  <c r="H87" i="6"/>
  <c r="J100" i="6"/>
  <c r="L100" i="6"/>
  <c r="O20" i="6"/>
  <c r="O62" i="6"/>
  <c r="O95" i="6"/>
  <c r="H44" i="6"/>
  <c r="P68" i="6"/>
  <c r="H88" i="6"/>
  <c r="N100" i="6"/>
  <c r="N102" i="6"/>
  <c r="J47" i="6"/>
  <c r="P76" i="6"/>
  <c r="N103" i="6"/>
  <c r="F44" i="6"/>
  <c r="H47" i="6"/>
  <c r="L20" i="6"/>
  <c r="J44" i="6"/>
  <c r="J60" i="6"/>
  <c r="F69" i="6"/>
  <c r="J88" i="6"/>
  <c r="N20" i="6"/>
  <c r="F55" i="6"/>
  <c r="H69" i="6"/>
  <c r="F101" i="6"/>
  <c r="F103" i="6"/>
  <c r="O69" i="6"/>
  <c r="O101" i="6"/>
  <c r="O105" i="6"/>
  <c r="P13" i="6"/>
  <c r="F47" i="6"/>
  <c r="L44" i="6"/>
  <c r="L60" i="6"/>
  <c r="L88" i="6"/>
  <c r="J14" i="6"/>
  <c r="J16" i="6"/>
  <c r="F34" i="6"/>
  <c r="P36" i="6"/>
  <c r="N42" i="6"/>
  <c r="N44" i="6"/>
  <c r="F56" i="6"/>
  <c r="P57" i="6"/>
  <c r="N60" i="6"/>
  <c r="J67" i="6"/>
  <c r="J69" i="6"/>
  <c r="H77" i="6"/>
  <c r="F84" i="6"/>
  <c r="N88" i="6"/>
  <c r="L97" i="6"/>
  <c r="J99" i="6"/>
  <c r="H101" i="6"/>
  <c r="H103" i="6"/>
  <c r="H105" i="6"/>
  <c r="H109" i="6"/>
  <c r="O13" i="6"/>
  <c r="N68" i="6"/>
  <c r="J20" i="6"/>
  <c r="J57" i="6"/>
  <c r="L57" i="6"/>
  <c r="F67" i="6"/>
  <c r="H67" i="6"/>
  <c r="F77" i="6"/>
  <c r="H56" i="6"/>
  <c r="P58" i="6"/>
  <c r="L67" i="6"/>
  <c r="H84" i="6"/>
  <c r="J101" i="6"/>
  <c r="L13" i="6"/>
  <c r="J56" i="6"/>
  <c r="L101" i="6"/>
  <c r="E110" i="6"/>
  <c r="O96" i="6"/>
  <c r="O98" i="6"/>
  <c r="O104" i="6"/>
  <c r="H43" i="6"/>
  <c r="L56" i="6"/>
  <c r="P67" i="6"/>
  <c r="N101" i="6"/>
  <c r="F17" i="6"/>
  <c r="F68" i="6"/>
  <c r="K90" i="6"/>
  <c r="O86" i="6"/>
  <c r="N58" i="6"/>
  <c r="F78" i="6"/>
  <c r="P106" i="6"/>
  <c r="O81" i="6"/>
  <c r="F33" i="6"/>
  <c r="H55" i="6"/>
  <c r="J78" i="6"/>
  <c r="O14" i="6"/>
  <c r="O80" i="6"/>
  <c r="G110" i="6"/>
  <c r="H33" i="6"/>
  <c r="F35" i="6"/>
  <c r="J55" i="6"/>
  <c r="L78" i="6"/>
  <c r="O46" i="6"/>
  <c r="O108" i="6"/>
  <c r="J13" i="6"/>
  <c r="J33" i="6"/>
  <c r="H35" i="6"/>
  <c r="L55" i="6"/>
  <c r="F75" i="6"/>
  <c r="N78" i="6"/>
  <c r="M90" i="6"/>
  <c r="L33" i="6"/>
  <c r="J35" i="6"/>
  <c r="N55" i="6"/>
  <c r="H75" i="6"/>
  <c r="H13" i="6"/>
  <c r="N33" i="6"/>
  <c r="L35" i="6"/>
  <c r="J75" i="6"/>
  <c r="O88" i="6"/>
  <c r="I110" i="6"/>
  <c r="N35" i="6"/>
  <c r="N75" i="6"/>
  <c r="F106" i="6"/>
  <c r="O33" i="6"/>
  <c r="O39" i="6"/>
  <c r="O42" i="6"/>
  <c r="O55" i="6"/>
  <c r="O58" i="6"/>
  <c r="E90" i="6"/>
  <c r="L75" i="6"/>
  <c r="F13" i="6"/>
  <c r="F58" i="6"/>
  <c r="O75" i="6"/>
  <c r="H106" i="6"/>
  <c r="O41" i="6"/>
  <c r="O63" i="6"/>
  <c r="H58" i="6"/>
  <c r="J106" i="6"/>
  <c r="O102" i="6"/>
  <c r="J58" i="6"/>
  <c r="L106" i="6"/>
  <c r="G90" i="6"/>
  <c r="M110" i="6"/>
  <c r="O83" i="6"/>
  <c r="O100" i="6"/>
  <c r="O106" i="6"/>
  <c r="K110" i="6"/>
  <c r="O107" i="6"/>
  <c r="D110" i="6"/>
  <c r="P110" i="6" s="1"/>
  <c r="F107" i="6"/>
  <c r="H107" i="6"/>
  <c r="J107" i="6"/>
  <c r="L107" i="6"/>
  <c r="N107" i="6"/>
  <c r="O78" i="6"/>
  <c r="I90" i="6"/>
  <c r="O87" i="6"/>
  <c r="L87" i="6"/>
  <c r="N87" i="6"/>
  <c r="J84" i="6"/>
  <c r="F86" i="6"/>
  <c r="J87" i="6"/>
  <c r="P85" i="6"/>
  <c r="L84" i="6"/>
  <c r="H86" i="6"/>
  <c r="P87" i="6"/>
  <c r="J86" i="6"/>
  <c r="F83" i="6"/>
  <c r="L86" i="6"/>
  <c r="N86" i="6"/>
  <c r="D90" i="6"/>
  <c r="J90" i="6" s="1"/>
  <c r="F85" i="6"/>
  <c r="L83" i="6"/>
  <c r="H85" i="6"/>
  <c r="J40" i="6"/>
  <c r="H63" i="6"/>
  <c r="H40" i="6"/>
  <c r="F63" i="6"/>
  <c r="E48" i="6"/>
  <c r="M48" i="6"/>
  <c r="I70" i="6"/>
  <c r="L40" i="6"/>
  <c r="J63" i="6"/>
  <c r="N40" i="6"/>
  <c r="L63" i="6"/>
  <c r="N63" i="6"/>
  <c r="P40" i="6"/>
  <c r="F41" i="6"/>
  <c r="F64" i="6"/>
  <c r="H41" i="6"/>
  <c r="H64" i="6"/>
  <c r="O66" i="6"/>
  <c r="J41" i="6"/>
  <c r="J64" i="6"/>
  <c r="F22" i="6"/>
  <c r="L41" i="6"/>
  <c r="L64" i="6"/>
  <c r="O19" i="6"/>
  <c r="G48" i="6"/>
  <c r="G70" i="6"/>
  <c r="M70" i="6"/>
  <c r="H22" i="6"/>
  <c r="N41" i="6"/>
  <c r="N64" i="6"/>
  <c r="O38" i="6"/>
  <c r="O60" i="6"/>
  <c r="J22" i="6"/>
  <c r="O17" i="6"/>
  <c r="O37" i="6"/>
  <c r="O59" i="6"/>
  <c r="L22" i="6"/>
  <c r="O36" i="6"/>
  <c r="K70" i="6"/>
  <c r="N22" i="6"/>
  <c r="I48" i="6"/>
  <c r="O47" i="6"/>
  <c r="O35" i="6"/>
  <c r="O57" i="6"/>
  <c r="O61" i="6"/>
  <c r="K48" i="6"/>
  <c r="O64" i="6"/>
  <c r="O68" i="6"/>
  <c r="O67" i="6"/>
  <c r="E70" i="6"/>
  <c r="F66" i="6"/>
  <c r="H66" i="6"/>
  <c r="J66" i="6"/>
  <c r="L66" i="6"/>
  <c r="N66" i="6"/>
  <c r="D70" i="6"/>
  <c r="J70" i="6" s="1"/>
  <c r="O44" i="6"/>
  <c r="O43" i="6"/>
  <c r="O45" i="6"/>
  <c r="L47" i="6"/>
  <c r="N47" i="6"/>
  <c r="P45" i="6"/>
  <c r="D48" i="6"/>
  <c r="H48" i="6" s="1"/>
  <c r="F45" i="6"/>
  <c r="H45" i="6"/>
  <c r="J45" i="6"/>
  <c r="L45" i="6"/>
  <c r="N19" i="6"/>
  <c r="H18" i="6"/>
  <c r="F20" i="6"/>
  <c r="J18" i="6"/>
  <c r="O27" i="6"/>
  <c r="O18" i="6"/>
  <c r="O21" i="6"/>
  <c r="L18" i="6"/>
  <c r="J17" i="6"/>
  <c r="H19" i="6"/>
  <c r="L26" i="6"/>
  <c r="L17" i="6"/>
  <c r="J19" i="6"/>
  <c r="J21" i="6"/>
  <c r="N17" i="6"/>
  <c r="L19" i="6"/>
  <c r="F19" i="6"/>
  <c r="H21" i="6"/>
  <c r="E28" i="6"/>
  <c r="L21" i="6"/>
  <c r="N21" i="6"/>
  <c r="O16" i="6"/>
  <c r="O15" i="6"/>
  <c r="P21" i="6"/>
  <c r="O26" i="6"/>
  <c r="O23" i="6"/>
  <c r="O22" i="6"/>
  <c r="M28" i="6"/>
  <c r="K28" i="6"/>
  <c r="I28" i="6"/>
  <c r="O24" i="6"/>
  <c r="G28" i="6"/>
  <c r="O25" i="6"/>
  <c r="N25" i="6"/>
  <c r="P25" i="6"/>
  <c r="D28" i="6"/>
  <c r="F25" i="6"/>
  <c r="H25" i="6"/>
  <c r="F110" i="6"/>
  <c r="J110" i="6"/>
  <c r="N110" i="6"/>
  <c r="J32" i="2"/>
  <c r="J72" i="4"/>
  <c r="J32" i="4"/>
  <c r="J52" i="4"/>
  <c r="J92" i="4"/>
  <c r="J112" i="4"/>
  <c r="G124" i="4"/>
  <c r="G121" i="4"/>
  <c r="F121" i="4"/>
  <c r="E121" i="4"/>
  <c r="H121" i="4"/>
  <c r="D121" i="4"/>
  <c r="I92" i="4"/>
  <c r="L31" i="5" s="1"/>
  <c r="I112" i="4"/>
  <c r="A57" i="5" s="1"/>
  <c r="I72" i="4"/>
  <c r="A31" i="5" s="1"/>
  <c r="I52" i="4"/>
  <c r="L5" i="5" s="1"/>
  <c r="I32" i="4"/>
  <c r="A5" i="5" s="1"/>
  <c r="I79" i="2"/>
  <c r="J79" i="2" s="1"/>
  <c r="I80" i="2"/>
  <c r="J80" i="2" s="1"/>
  <c r="I81" i="2"/>
  <c r="J81" i="2" s="1"/>
  <c r="I82" i="2"/>
  <c r="J82" i="2" s="1"/>
  <c r="I83" i="2"/>
  <c r="J83" i="2" s="1"/>
  <c r="I84" i="2"/>
  <c r="J84" i="2" s="1"/>
  <c r="I85" i="2"/>
  <c r="J85" i="2" s="1"/>
  <c r="I86" i="2"/>
  <c r="J86" i="2" s="1"/>
  <c r="I87" i="2"/>
  <c r="J87" i="2" s="1"/>
  <c r="I88" i="2"/>
  <c r="J88" i="2" s="1"/>
  <c r="I89" i="2"/>
  <c r="J89" i="2" s="1"/>
  <c r="I90" i="2"/>
  <c r="J90" i="2" s="1"/>
  <c r="I91" i="2"/>
  <c r="J91" i="2" s="1"/>
  <c r="I92" i="2"/>
  <c r="J92" i="2" s="1"/>
  <c r="J78" i="2"/>
  <c r="I59" i="2"/>
  <c r="J59" i="2" s="1"/>
  <c r="I60" i="2"/>
  <c r="J60" i="2" s="1"/>
  <c r="I61" i="2"/>
  <c r="J61" i="2" s="1"/>
  <c r="I62" i="2"/>
  <c r="J62" i="2" s="1"/>
  <c r="I63" i="2"/>
  <c r="J63" i="2" s="1"/>
  <c r="I64" i="2"/>
  <c r="J64" i="2" s="1"/>
  <c r="I65" i="2"/>
  <c r="J65" i="2" s="1"/>
  <c r="I66" i="2"/>
  <c r="J66" i="2" s="1"/>
  <c r="I67" i="2"/>
  <c r="J67" i="2" s="1"/>
  <c r="I68" i="2"/>
  <c r="J68" i="2" s="1"/>
  <c r="I69" i="2"/>
  <c r="J69" i="2" s="1"/>
  <c r="I70" i="2"/>
  <c r="J70" i="2" s="1"/>
  <c r="I71" i="2"/>
  <c r="J71" i="2" s="1"/>
  <c r="I72" i="2"/>
  <c r="J72" i="2" s="1"/>
  <c r="I58" i="2"/>
  <c r="J58" i="2" s="1"/>
  <c r="I38" i="2"/>
  <c r="J38" i="2" s="1"/>
  <c r="I39" i="2"/>
  <c r="J39" i="2" s="1"/>
  <c r="I40" i="2"/>
  <c r="J40" i="2" s="1"/>
  <c r="I41" i="2"/>
  <c r="J41" i="2" s="1"/>
  <c r="I42" i="2"/>
  <c r="J42" i="2" s="1"/>
  <c r="I43" i="2"/>
  <c r="J43" i="2" s="1"/>
  <c r="I44" i="2"/>
  <c r="J44" i="2" s="1"/>
  <c r="I45" i="2"/>
  <c r="J45" i="2" s="1"/>
  <c r="I46" i="2"/>
  <c r="J46" i="2" s="1"/>
  <c r="I47" i="2"/>
  <c r="J47" i="2" s="1"/>
  <c r="I48" i="2"/>
  <c r="J48" i="2" s="1"/>
  <c r="I49" i="2"/>
  <c r="J49" i="2" s="1"/>
  <c r="I50" i="2"/>
  <c r="J50" i="2" s="1"/>
  <c r="I51" i="2"/>
  <c r="J51" i="2" s="1"/>
  <c r="I37" i="2"/>
  <c r="J37" i="2" s="1"/>
  <c r="H113" i="2"/>
  <c r="H124" i="2" s="1"/>
  <c r="G113" i="2"/>
  <c r="G124" i="2" s="1"/>
  <c r="F113" i="2"/>
  <c r="F124" i="2" s="1"/>
  <c r="E113" i="2"/>
  <c r="E124" i="2" s="1"/>
  <c r="D113" i="2"/>
  <c r="D124" i="2" s="1"/>
  <c r="C113" i="2"/>
  <c r="I112" i="2"/>
  <c r="J112" i="2" s="1"/>
  <c r="I111" i="2"/>
  <c r="J111" i="2" s="1"/>
  <c r="I110" i="2"/>
  <c r="J110" i="2" s="1"/>
  <c r="I109" i="2"/>
  <c r="J109" i="2" s="1"/>
  <c r="I108" i="2"/>
  <c r="J108" i="2" s="1"/>
  <c r="I107" i="2"/>
  <c r="J107" i="2" s="1"/>
  <c r="I106" i="2"/>
  <c r="J106" i="2" s="1"/>
  <c r="I105" i="2"/>
  <c r="J105" i="2" s="1"/>
  <c r="I104" i="2"/>
  <c r="J104" i="2" s="1"/>
  <c r="I103" i="2"/>
  <c r="J103" i="2" s="1"/>
  <c r="I102" i="2"/>
  <c r="J102" i="2" s="1"/>
  <c r="I101" i="2"/>
  <c r="J101" i="2" s="1"/>
  <c r="I100" i="2"/>
  <c r="J100" i="2" s="1"/>
  <c r="I99" i="2"/>
  <c r="J99" i="2" s="1"/>
  <c r="J98" i="2"/>
  <c r="H93" i="2"/>
  <c r="H123" i="2" s="1"/>
  <c r="G93" i="2"/>
  <c r="G123" i="2" s="1"/>
  <c r="F93" i="2"/>
  <c r="F123" i="2" s="1"/>
  <c r="E93" i="2"/>
  <c r="E123" i="2" s="1"/>
  <c r="D93" i="2"/>
  <c r="D123" i="2" s="1"/>
  <c r="C93" i="2"/>
  <c r="H73" i="2"/>
  <c r="H122" i="2" s="1"/>
  <c r="G73" i="2"/>
  <c r="G122" i="2" s="1"/>
  <c r="F73" i="2"/>
  <c r="F122" i="2" s="1"/>
  <c r="E73" i="2"/>
  <c r="E122" i="2" s="1"/>
  <c r="D73" i="2"/>
  <c r="D122" i="2" s="1"/>
  <c r="C73" i="2"/>
  <c r="H52" i="2"/>
  <c r="H118" i="2" s="1"/>
  <c r="G52" i="2"/>
  <c r="G118" i="2" s="1"/>
  <c r="F52" i="2"/>
  <c r="F118" i="2" s="1"/>
  <c r="E52" i="2"/>
  <c r="E118" i="2" s="1"/>
  <c r="D52" i="2"/>
  <c r="D118" i="2" s="1"/>
  <c r="C52" i="2"/>
  <c r="H32" i="2"/>
  <c r="H117" i="2" s="1"/>
  <c r="G32" i="2"/>
  <c r="G117" i="2" s="1"/>
  <c r="F32" i="2"/>
  <c r="F117" i="2" s="1"/>
  <c r="E32" i="2"/>
  <c r="E117" i="2" s="1"/>
  <c r="D32" i="2"/>
  <c r="D117" i="2" s="1"/>
  <c r="C32" i="2"/>
  <c r="G128" i="2" s="1"/>
  <c r="H69" i="7" l="1"/>
  <c r="F69" i="7"/>
  <c r="J69" i="7"/>
  <c r="L69" i="7"/>
  <c r="N69" i="7"/>
  <c r="J28" i="7"/>
  <c r="O28" i="7"/>
  <c r="L28" i="7"/>
  <c r="F28" i="7"/>
  <c r="H28" i="7"/>
  <c r="N28" i="7"/>
  <c r="L110" i="6"/>
  <c r="H110" i="6"/>
  <c r="O90" i="6"/>
  <c r="L70" i="6"/>
  <c r="F70" i="6"/>
  <c r="P70" i="6"/>
  <c r="O110" i="6"/>
  <c r="L90" i="6"/>
  <c r="F90" i="6"/>
  <c r="N90" i="6"/>
  <c r="H90" i="6"/>
  <c r="P90" i="6"/>
  <c r="N70" i="6"/>
  <c r="O48" i="6"/>
  <c r="F28" i="6"/>
  <c r="O70" i="6"/>
  <c r="L48" i="6"/>
  <c r="H70" i="6"/>
  <c r="J48" i="6"/>
  <c r="P48" i="6"/>
  <c r="F48" i="6"/>
  <c r="N48" i="6"/>
  <c r="O28" i="6"/>
  <c r="P28" i="6" s="1"/>
  <c r="L28" i="6"/>
  <c r="H28" i="6"/>
  <c r="J28" i="6"/>
  <c r="N28" i="6"/>
  <c r="D125" i="2"/>
  <c r="D119" i="2"/>
  <c r="J52" i="2"/>
  <c r="J93" i="2"/>
  <c r="J113" i="2"/>
  <c r="J73" i="2"/>
  <c r="G126" i="4"/>
  <c r="G125" i="4"/>
  <c r="F125" i="2"/>
  <c r="F119" i="2"/>
  <c r="E125" i="2"/>
  <c r="G125" i="2"/>
  <c r="H119" i="2"/>
  <c r="H125" i="2"/>
  <c r="E119" i="2"/>
  <c r="G119" i="2"/>
  <c r="I113" i="2"/>
  <c r="D80" i="3" s="1"/>
  <c r="I93" i="2"/>
  <c r="I52" i="3" s="1"/>
  <c r="I73" i="2"/>
  <c r="B52" i="3" s="1"/>
  <c r="I52" i="2"/>
  <c r="I4" i="3" s="1"/>
  <c r="I32" i="2"/>
  <c r="B4" i="3" s="1"/>
  <c r="G131" i="2" l="1"/>
  <c r="H125" i="4"/>
  <c r="H127" i="4"/>
  <c r="H126" i="4"/>
  <c r="G129" i="2"/>
  <c r="H132" i="2" s="1"/>
  <c r="G130" i="2"/>
  <c r="H129" i="2" l="1"/>
  <c r="H130" i="2"/>
  <c r="H131" i="2"/>
</calcChain>
</file>

<file path=xl/sharedStrings.xml><?xml version="1.0" encoding="utf-8"?>
<sst xmlns="http://schemas.openxmlformats.org/spreadsheetml/2006/main" count="485" uniqueCount="68">
  <si>
    <t>ESCOLA</t>
  </si>
  <si>
    <t xml:space="preserve">DIRETOR </t>
  </si>
  <si>
    <t>PROFESSOR COORDENADOR</t>
  </si>
  <si>
    <t>DATA:</t>
  </si>
  <si>
    <t>Classes</t>
  </si>
  <si>
    <t>Professor</t>
  </si>
  <si>
    <t>Nº de</t>
  </si>
  <si>
    <t>Número de alunos segundo suas hipóteses</t>
  </si>
  <si>
    <t>Total alunos</t>
  </si>
  <si>
    <t>Observações</t>
  </si>
  <si>
    <t>alunos</t>
  </si>
  <si>
    <t>Pré-silábica</t>
  </si>
  <si>
    <t>Silábica s/ valor</t>
  </si>
  <si>
    <t>Silábica c/ valor</t>
  </si>
  <si>
    <t>Siláb-alfabética</t>
  </si>
  <si>
    <t>Alfabética</t>
  </si>
  <si>
    <t>Total geral</t>
  </si>
  <si>
    <t>Não Alfabético</t>
  </si>
  <si>
    <t>Insuficiente</t>
  </si>
  <si>
    <t>Razoável</t>
  </si>
  <si>
    <t>Bom</t>
  </si>
  <si>
    <t>Muito Bom</t>
  </si>
  <si>
    <t>GOVERNO DO ESTADO DE SÃO PAULO</t>
  </si>
  <si>
    <t>SECRETARIA DE ESTADO DA EDUCAÇÃO</t>
  </si>
  <si>
    <t>DIRETORIA DE ENSINO - REGIÃO NORTE 2</t>
  </si>
  <si>
    <t>1º Ano</t>
  </si>
  <si>
    <t>2º Ano</t>
  </si>
  <si>
    <t>3º Ano</t>
  </si>
  <si>
    <t>4º Ano</t>
  </si>
  <si>
    <t>5º Ano</t>
  </si>
  <si>
    <t>Total</t>
  </si>
  <si>
    <t>Quantidade de alunos faltantes</t>
  </si>
  <si>
    <t>Nível 1</t>
  </si>
  <si>
    <t>Nível 2</t>
  </si>
  <si>
    <t>Nível 3</t>
  </si>
  <si>
    <t>Nível 4</t>
  </si>
  <si>
    <t>Nivel 5</t>
  </si>
  <si>
    <t>Número de alunos segundo os níveis de apropriação do SND</t>
  </si>
  <si>
    <t>SONDAGEM DE LÍNGUA PORTUGUESA</t>
  </si>
  <si>
    <t>Total de estudantes que realizaram a sondagem</t>
  </si>
  <si>
    <t>Total de estudantes não alfabéticos</t>
  </si>
  <si>
    <t xml:space="preserve">Total de estudantes que não realizaram a sondagem </t>
  </si>
  <si>
    <t>Total de estudantes na unidade escolar</t>
  </si>
  <si>
    <t>Número de alunos segundo suas hipóteses de escrita</t>
  </si>
  <si>
    <t>Número de alunos segundo suas hipóteses textuais</t>
  </si>
  <si>
    <t xml:space="preserve">Produção Textual </t>
  </si>
  <si>
    <t>SONDAGEM DE MATEMÁTICA</t>
  </si>
  <si>
    <t xml:space="preserve">Nº de alunos  com 25%   faltas ou + </t>
  </si>
  <si>
    <t>Aplicação da sondagem de XX a XX</t>
  </si>
  <si>
    <t>QUANTIDADE DE DIAS LETIVOS</t>
  </si>
  <si>
    <t>OS ESTUDANTES QUE ESTÃO COM</t>
  </si>
  <si>
    <t>FALTAS ESTÃO COM 25% DE AUSÊNCIA</t>
  </si>
  <si>
    <t>Total de estudantes com 25% de faltas ou +</t>
  </si>
  <si>
    <t>MAPA DA ESCOLA - LÍNGUA PORTUGUESA</t>
  </si>
  <si>
    <t>MAPA DA ESCOLA - MATEMÁTICA</t>
  </si>
  <si>
    <t>Nº de alunos com 25% de faltas ou +</t>
  </si>
  <si>
    <t>DIRETOR :</t>
  </si>
  <si>
    <t>1º ano</t>
  </si>
  <si>
    <t>Nº</t>
  </si>
  <si>
    <t>%</t>
  </si>
  <si>
    <t>2º ano</t>
  </si>
  <si>
    <t>Número de alunos segundo suas produções textuais</t>
  </si>
  <si>
    <t>3º ano</t>
  </si>
  <si>
    <t>4ª ano</t>
  </si>
  <si>
    <t>5º ano</t>
  </si>
  <si>
    <t>INFORMAÇÕES POR TURMA</t>
  </si>
  <si>
    <t>Nível 5</t>
  </si>
  <si>
    <t>4º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</si>
</sst>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dd\-mmm\-yy;@"/>
    <numFmt numFmtId="165" formatCode="0.0%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25"/>
      <name val="Arial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2"/>
      <name val="Arial"/>
      <family val="2"/>
    </font>
    <font>
      <b/>
      <sz val="28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0"/>
      <color rgb="FFFF0000"/>
      <name val="Arial"/>
      <family val="2"/>
    </font>
    <font>
      <b/>
      <sz val="20"/>
      <color rgb="FFC00000"/>
      <name val="Arial"/>
      <family val="2"/>
    </font>
    <font>
      <b/>
      <sz val="8"/>
      <name val="Arial"/>
      <family val="2"/>
    </font>
    <font>
      <b/>
      <sz val="16"/>
      <color rgb="FFC00000"/>
      <name val="Arial"/>
      <family val="2"/>
    </font>
    <font>
      <b/>
      <sz val="14"/>
      <color rgb="FFFF0000"/>
      <name val="Arial"/>
      <family val="2"/>
    </font>
    <font>
      <sz val="14"/>
      <name val="Arial"/>
      <family val="2"/>
    </font>
    <font>
      <b/>
      <sz val="13"/>
      <color theme="4" tint="-0.499984740745262"/>
      <name val="Calibri"/>
      <family val="2"/>
      <scheme val="minor"/>
    </font>
    <font>
      <b/>
      <sz val="13"/>
      <color rgb="FF0066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3"/>
      <color theme="9" tint="-0.249977111117893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3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362">
    <xf numFmtId="0" fontId="0" fillId="0" borderId="0" xfId="0"/>
    <xf numFmtId="0" fontId="0" fillId="0" borderId="0" xfId="0" applyBorder="1"/>
    <xf numFmtId="0" fontId="3" fillId="0" borderId="0" xfId="0" applyFont="1"/>
    <xf numFmtId="0" fontId="1" fillId="0" borderId="0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15" fillId="0" borderId="0" xfId="0" applyFont="1"/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hidden="1"/>
    </xf>
    <xf numFmtId="0" fontId="2" fillId="3" borderId="26" xfId="0" applyFont="1" applyFill="1" applyBorder="1" applyAlignment="1" applyProtection="1">
      <alignment horizontal="center" vertical="center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vertical="center"/>
    </xf>
    <xf numFmtId="0" fontId="13" fillId="3" borderId="7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9" fillId="0" borderId="0" xfId="0" applyFont="1" applyAlignment="1">
      <alignment vertical="center"/>
    </xf>
    <xf numFmtId="0" fontId="2" fillId="4" borderId="1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" fillId="6" borderId="0" xfId="0" applyFont="1" applyFill="1" applyBorder="1" applyAlignment="1" applyProtection="1">
      <alignment horizontal="center" vertical="center"/>
      <protection hidden="1"/>
    </xf>
    <xf numFmtId="0" fontId="0" fillId="6" borderId="0" xfId="0" applyFill="1" applyBorder="1" applyAlignment="1" applyProtection="1">
      <alignment vertical="center"/>
      <protection hidden="1"/>
    </xf>
    <xf numFmtId="0" fontId="0" fillId="0" borderId="32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0" fillId="0" borderId="43" xfId="0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44" xfId="0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0" fontId="2" fillId="3" borderId="37" xfId="0" applyFont="1" applyFill="1" applyBorder="1" applyAlignment="1" applyProtection="1">
      <alignment horizontal="center" vertical="center"/>
      <protection hidden="1"/>
    </xf>
    <xf numFmtId="0" fontId="1" fillId="0" borderId="44" xfId="0" applyFont="1" applyBorder="1" applyAlignment="1" applyProtection="1">
      <alignment horizontal="center" vertical="center"/>
      <protection hidden="1"/>
    </xf>
    <xf numFmtId="0" fontId="0" fillId="0" borderId="48" xfId="0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0" fillId="0" borderId="27" xfId="0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2" fillId="4" borderId="7" xfId="0" applyFont="1" applyFill="1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hidden="1"/>
    </xf>
    <xf numFmtId="0" fontId="2" fillId="4" borderId="37" xfId="0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22" fillId="0" borderId="0" xfId="0" applyFont="1" applyBorder="1" applyAlignment="1">
      <alignment horizontal="center" vertical="center"/>
    </xf>
    <xf numFmtId="0" fontId="24" fillId="10" borderId="9" xfId="0" applyFont="1" applyFill="1" applyBorder="1" applyAlignment="1" applyProtection="1">
      <alignment vertical="center"/>
      <protection locked="0"/>
    </xf>
    <xf numFmtId="1" fontId="23" fillId="10" borderId="14" xfId="0" applyNumberFormat="1" applyFont="1" applyFill="1" applyBorder="1" applyAlignment="1">
      <alignment horizontal="center" vertical="center"/>
    </xf>
    <xf numFmtId="0" fontId="25" fillId="7" borderId="7" xfId="0" applyFont="1" applyFill="1" applyBorder="1" applyAlignment="1" applyProtection="1">
      <alignment horizontal="center" vertical="center"/>
      <protection hidden="1"/>
    </xf>
    <xf numFmtId="0" fontId="26" fillId="5" borderId="7" xfId="0" applyFont="1" applyFill="1" applyBorder="1" applyAlignment="1" applyProtection="1">
      <alignment horizontal="center" vertical="center"/>
      <protection hidden="1"/>
    </xf>
    <xf numFmtId="0" fontId="28" fillId="9" borderId="7" xfId="0" applyFont="1" applyFill="1" applyBorder="1" applyAlignment="1" applyProtection="1">
      <alignment horizontal="center" vertical="center"/>
      <protection hidden="1"/>
    </xf>
    <xf numFmtId="0" fontId="29" fillId="2" borderId="31" xfId="0" applyFont="1" applyFill="1" applyBorder="1" applyAlignment="1" applyProtection="1">
      <alignment horizontal="center" vertical="center"/>
      <protection hidden="1"/>
    </xf>
    <xf numFmtId="9" fontId="30" fillId="6" borderId="0" xfId="1" applyNumberFormat="1" applyFont="1" applyFill="1" applyBorder="1" applyAlignment="1" applyProtection="1">
      <alignment horizontal="center" vertical="center"/>
      <protection hidden="1"/>
    </xf>
    <xf numFmtId="9" fontId="30" fillId="6" borderId="0" xfId="1" applyNumberFormat="1" applyFont="1" applyFill="1" applyAlignment="1" applyProtection="1">
      <alignment horizontal="center" vertical="center"/>
      <protection hidden="1"/>
    </xf>
    <xf numFmtId="9" fontId="30" fillId="0" borderId="0" xfId="1" applyFont="1" applyAlignment="1" applyProtection="1">
      <alignment horizontal="center" vertical="center"/>
      <protection hidden="1"/>
    </xf>
    <xf numFmtId="0" fontId="10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10" borderId="42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50" xfId="0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4" fillId="10" borderId="37" xfId="0" applyFont="1" applyFill="1" applyBorder="1" applyAlignment="1" applyProtection="1">
      <alignment horizontal="center" vertical="center"/>
      <protection locked="0"/>
    </xf>
    <xf numFmtId="1" fontId="23" fillId="10" borderId="14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2" fillId="3" borderId="37" xfId="0" applyFont="1" applyFill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5" fillId="7" borderId="7" xfId="0" applyFont="1" applyFill="1" applyBorder="1" applyAlignment="1" applyProtection="1">
      <alignment horizontal="center" vertical="center"/>
      <protection locked="0"/>
    </xf>
    <xf numFmtId="9" fontId="17" fillId="6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6" fillId="5" borderId="7" xfId="0" applyFont="1" applyFill="1" applyBorder="1" applyAlignment="1" applyProtection="1">
      <alignment horizontal="center" vertical="center"/>
      <protection locked="0"/>
    </xf>
    <xf numFmtId="9" fontId="18" fillId="6" borderId="0" xfId="1" applyNumberFormat="1" applyFont="1" applyFill="1" applyAlignment="1" applyProtection="1">
      <alignment horizontal="center" vertical="center"/>
      <protection locked="0"/>
    </xf>
    <xf numFmtId="0" fontId="27" fillId="8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8" fillId="9" borderId="7" xfId="0" applyFont="1" applyFill="1" applyBorder="1" applyAlignment="1" applyProtection="1">
      <alignment horizontal="center" vertical="center"/>
      <protection locked="0"/>
    </xf>
    <xf numFmtId="0" fontId="29" fillId="2" borderId="31" xfId="0" applyFont="1" applyFill="1" applyBorder="1" applyAlignment="1" applyProtection="1">
      <alignment horizontal="center" vertical="center"/>
      <protection locked="0"/>
    </xf>
    <xf numFmtId="9" fontId="17" fillId="6" borderId="0" xfId="1" applyFont="1" applyFill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23" fillId="10" borderId="14" xfId="0" applyFont="1" applyFill="1" applyBorder="1" applyAlignment="1">
      <alignment vertical="center"/>
    </xf>
    <xf numFmtId="0" fontId="24" fillId="10" borderId="41" xfId="0" applyFont="1" applyFill="1" applyBorder="1" applyAlignment="1" applyProtection="1">
      <alignment vertical="center"/>
      <protection locked="0"/>
    </xf>
    <xf numFmtId="0" fontId="13" fillId="0" borderId="38" xfId="0" applyFont="1" applyBorder="1" applyAlignment="1" applyProtection="1">
      <alignment horizontal="center" vertical="center"/>
    </xf>
    <xf numFmtId="0" fontId="13" fillId="0" borderId="43" xfId="0" applyFont="1" applyBorder="1" applyAlignment="1" applyProtection="1">
      <alignment horizontal="center" vertical="center"/>
      <protection locked="0"/>
    </xf>
    <xf numFmtId="0" fontId="13" fillId="0" borderId="45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/>
    </xf>
    <xf numFmtId="9" fontId="3" fillId="0" borderId="0" xfId="1" applyFont="1"/>
    <xf numFmtId="0" fontId="3" fillId="0" borderId="1" xfId="0" applyFont="1" applyBorder="1" applyAlignment="1" applyProtection="1">
      <alignment horizontal="center"/>
      <protection locked="0"/>
    </xf>
    <xf numFmtId="165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5" fillId="0" borderId="0" xfId="0" applyFont="1"/>
    <xf numFmtId="0" fontId="3" fillId="0" borderId="5" xfId="0" applyFont="1" applyBorder="1" applyAlignment="1" applyProtection="1">
      <alignment horizontal="center"/>
      <protection locked="0"/>
    </xf>
    <xf numFmtId="0" fontId="3" fillId="0" borderId="52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9" fontId="3" fillId="0" borderId="56" xfId="0" applyNumberFormat="1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9" fontId="3" fillId="0" borderId="56" xfId="1" applyFont="1" applyBorder="1" applyAlignment="1" applyProtection="1">
      <alignment horizontal="center"/>
    </xf>
    <xf numFmtId="0" fontId="3" fillId="0" borderId="56" xfId="0" applyFont="1" applyBorder="1" applyAlignment="1" applyProtection="1">
      <alignment horizontal="center"/>
      <protection locked="0"/>
    </xf>
    <xf numFmtId="0" fontId="3" fillId="0" borderId="61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62" xfId="0" applyFont="1" applyBorder="1" applyAlignment="1" applyProtection="1">
      <alignment horizontal="center"/>
      <protection locked="0"/>
    </xf>
    <xf numFmtId="0" fontId="3" fillId="0" borderId="63" xfId="0" applyFont="1" applyBorder="1" applyAlignment="1" applyProtection="1">
      <alignment horizontal="center"/>
      <protection locked="0"/>
    </xf>
    <xf numFmtId="9" fontId="3" fillId="0" borderId="62" xfId="0" applyNumberFormat="1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9" fontId="3" fillId="0" borderId="62" xfId="1" applyFont="1" applyBorder="1" applyAlignment="1" applyProtection="1">
      <alignment horizontal="center"/>
    </xf>
    <xf numFmtId="0" fontId="3" fillId="11" borderId="64" xfId="0" applyFont="1" applyFill="1" applyBorder="1" applyAlignment="1">
      <alignment horizontal="center"/>
    </xf>
    <xf numFmtId="0" fontId="3" fillId="11" borderId="25" xfId="0" applyFont="1" applyFill="1" applyBorder="1" applyAlignment="1">
      <alignment horizontal="center"/>
    </xf>
    <xf numFmtId="9" fontId="3" fillId="11" borderId="64" xfId="0" applyNumberFormat="1" applyFont="1" applyFill="1" applyBorder="1" applyAlignment="1">
      <alignment horizontal="center"/>
    </xf>
    <xf numFmtId="0" fontId="3" fillId="11" borderId="34" xfId="0" applyFont="1" applyFill="1" applyBorder="1" applyAlignment="1">
      <alignment horizontal="center"/>
    </xf>
    <xf numFmtId="9" fontId="3" fillId="11" borderId="30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60" xfId="0" applyFont="1" applyFill="1" applyBorder="1" applyAlignment="1">
      <alignment horizontal="center" wrapText="1"/>
    </xf>
    <xf numFmtId="0" fontId="5" fillId="2" borderId="58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horizontal="center"/>
    </xf>
    <xf numFmtId="0" fontId="3" fillId="0" borderId="0" xfId="0" applyFont="1" applyFill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/>
    </xf>
    <xf numFmtId="0" fontId="3" fillId="0" borderId="4" xfId="0" applyFont="1" applyBorder="1" applyAlignment="1" applyProtection="1">
      <alignment horizontal="center"/>
      <protection locked="0"/>
    </xf>
    <xf numFmtId="0" fontId="3" fillId="11" borderId="30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4" borderId="54" xfId="0" applyFont="1" applyFill="1" applyBorder="1" applyAlignment="1">
      <alignment horizontal="center" wrapText="1"/>
    </xf>
    <xf numFmtId="0" fontId="5" fillId="4" borderId="57" xfId="0" applyFont="1" applyFill="1" applyBorder="1" applyAlignment="1">
      <alignment horizontal="center"/>
    </xf>
    <xf numFmtId="0" fontId="5" fillId="4" borderId="58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0" borderId="14" xfId="0" applyFont="1" applyBorder="1" applyAlignment="1" applyProtection="1">
      <alignment horizontal="left" vertical="center"/>
      <protection locked="0"/>
    </xf>
    <xf numFmtId="0" fontId="21" fillId="2" borderId="35" xfId="0" applyFont="1" applyFill="1" applyBorder="1" applyAlignment="1" applyProtection="1">
      <alignment horizontal="center" vertical="center" wrapText="1"/>
      <protection locked="0"/>
    </xf>
    <xf numFmtId="0" fontId="21" fillId="2" borderId="36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4" fillId="10" borderId="39" xfId="0" applyFont="1" applyFill="1" applyBorder="1" applyAlignment="1" applyProtection="1">
      <alignment horizontal="right" vertical="center"/>
      <protection locked="0"/>
    </xf>
    <xf numFmtId="0" fontId="4" fillId="10" borderId="9" xfId="0" applyFont="1" applyFill="1" applyBorder="1" applyAlignment="1" applyProtection="1">
      <alignment horizontal="right" vertical="center"/>
      <protection locked="0"/>
    </xf>
    <xf numFmtId="0" fontId="23" fillId="10" borderId="40" xfId="0" applyFont="1" applyFill="1" applyBorder="1" applyAlignment="1" applyProtection="1">
      <alignment horizontal="right" vertical="center"/>
      <protection locked="0"/>
    </xf>
    <xf numFmtId="0" fontId="23" fillId="10" borderId="14" xfId="0" applyFont="1" applyFill="1" applyBorder="1" applyAlignment="1" applyProtection="1">
      <alignment horizontal="right" vertical="center"/>
      <protection locked="0"/>
    </xf>
    <xf numFmtId="0" fontId="23" fillId="10" borderId="14" xfId="0" applyFont="1" applyFill="1" applyBorder="1" applyAlignment="1" applyProtection="1">
      <alignment horizontal="left" vertical="center"/>
      <protection locked="0"/>
    </xf>
    <xf numFmtId="0" fontId="23" fillId="10" borderId="42" xfId="0" applyFont="1" applyFill="1" applyBorder="1" applyAlignment="1" applyProtection="1">
      <alignment horizontal="left" vertical="center"/>
      <protection locked="0"/>
    </xf>
    <xf numFmtId="0" fontId="24" fillId="10" borderId="9" xfId="0" applyFont="1" applyFill="1" applyBorder="1" applyAlignment="1" applyProtection="1">
      <alignment horizontal="center" vertical="center"/>
      <protection locked="0"/>
    </xf>
    <xf numFmtId="0" fontId="24" fillId="10" borderId="41" xfId="0" applyFont="1" applyFill="1" applyBorder="1" applyAlignment="1" applyProtection="1">
      <alignment horizontal="center" vertical="center"/>
      <protection locked="0"/>
    </xf>
    <xf numFmtId="0" fontId="29" fillId="2" borderId="24" xfId="0" applyFont="1" applyFill="1" applyBorder="1" applyAlignment="1" applyProtection="1">
      <alignment horizontal="center" vertical="center"/>
      <protection locked="0"/>
    </xf>
    <xf numFmtId="0" fontId="29" fillId="2" borderId="37" xfId="0" applyFont="1" applyFill="1" applyBorder="1" applyAlignment="1" applyProtection="1">
      <alignment horizontal="center" vertical="center"/>
      <protection locked="0"/>
    </xf>
    <xf numFmtId="0" fontId="29" fillId="2" borderId="3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5" fillId="7" borderId="24" xfId="0" applyFont="1" applyFill="1" applyBorder="1" applyAlignment="1" applyProtection="1">
      <alignment horizontal="center" vertical="center"/>
      <protection locked="0"/>
    </xf>
    <xf numFmtId="0" fontId="25" fillId="7" borderId="37" xfId="0" applyFont="1" applyFill="1" applyBorder="1" applyAlignment="1" applyProtection="1">
      <alignment horizontal="center" vertical="center"/>
      <protection locked="0"/>
    </xf>
    <xf numFmtId="0" fontId="25" fillId="7" borderId="31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2" fillId="2" borderId="35" xfId="0" applyFont="1" applyFill="1" applyBorder="1" applyAlignment="1" applyProtection="1">
      <alignment horizontal="center" vertical="center" wrapText="1"/>
      <protection locked="0"/>
    </xf>
    <xf numFmtId="0" fontId="12" fillId="2" borderId="36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8" fillId="9" borderId="34" xfId="0" applyFont="1" applyFill="1" applyBorder="1" applyAlignment="1" applyProtection="1">
      <alignment horizontal="center" vertical="center"/>
      <protection locked="0"/>
    </xf>
    <xf numFmtId="0" fontId="28" fillId="9" borderId="26" xfId="0" applyFont="1" applyFill="1" applyBorder="1" applyAlignment="1" applyProtection="1">
      <alignment horizontal="center" vertical="center"/>
      <protection locked="0"/>
    </xf>
    <xf numFmtId="0" fontId="28" fillId="9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6" fillId="5" borderId="24" xfId="0" applyFont="1" applyFill="1" applyBorder="1" applyAlignment="1" applyProtection="1">
      <alignment horizontal="center" vertical="center"/>
      <protection locked="0"/>
    </xf>
    <xf numFmtId="0" fontId="26" fillId="5" borderId="37" xfId="0" applyFont="1" applyFill="1" applyBorder="1" applyAlignment="1" applyProtection="1">
      <alignment horizontal="center" vertical="center"/>
      <protection locked="0"/>
    </xf>
    <xf numFmtId="0" fontId="26" fillId="5" borderId="31" xfId="0" applyFont="1" applyFill="1" applyBorder="1" applyAlignment="1" applyProtection="1">
      <alignment horizontal="center" vertical="center"/>
      <protection locked="0"/>
    </xf>
    <xf numFmtId="0" fontId="27" fillId="8" borderId="24" xfId="0" applyFont="1" applyFill="1" applyBorder="1" applyAlignment="1" applyProtection="1">
      <alignment horizontal="center" vertical="center"/>
      <protection locked="0"/>
    </xf>
    <xf numFmtId="0" fontId="27" fillId="8" borderId="37" xfId="0" applyFont="1" applyFill="1" applyBorder="1" applyAlignment="1" applyProtection="1">
      <alignment horizontal="center" vertical="center"/>
      <protection locked="0"/>
    </xf>
    <xf numFmtId="0" fontId="27" fillId="8" borderId="31" xfId="0" applyFont="1" applyFill="1" applyBorder="1" applyAlignment="1" applyProtection="1">
      <alignment horizontal="center" vertical="center"/>
      <protection locked="0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/>
    </xf>
    <xf numFmtId="0" fontId="5" fillId="2" borderId="69" xfId="0" applyFont="1" applyFill="1" applyBorder="1" applyAlignment="1">
      <alignment horizontal="center"/>
    </xf>
    <xf numFmtId="0" fontId="5" fillId="2" borderId="53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11" borderId="24" xfId="0" applyFont="1" applyFill="1" applyBorder="1" applyAlignment="1">
      <alignment horizontal="center"/>
    </xf>
    <xf numFmtId="0" fontId="5" fillId="11" borderId="25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10" fillId="0" borderId="37" xfId="0" applyFont="1" applyFill="1" applyBorder="1" applyAlignment="1" applyProtection="1">
      <alignment horizontal="left" vertical="center"/>
      <protection locked="0"/>
    </xf>
    <xf numFmtId="0" fontId="29" fillId="2" borderId="24" xfId="0" applyFont="1" applyFill="1" applyBorder="1" applyAlignment="1" applyProtection="1">
      <alignment horizontal="center" vertical="center"/>
      <protection hidden="1"/>
    </xf>
    <xf numFmtId="0" fontId="29" fillId="2" borderId="37" xfId="0" applyFont="1" applyFill="1" applyBorder="1" applyAlignment="1" applyProtection="1">
      <alignment horizontal="center" vertical="center"/>
      <protection hidden="1"/>
    </xf>
    <xf numFmtId="0" fontId="29" fillId="2" borderId="31" xfId="0" applyFont="1" applyFill="1" applyBorder="1" applyAlignment="1" applyProtection="1">
      <alignment horizontal="center" vertical="center"/>
      <protection hidden="1"/>
    </xf>
    <xf numFmtId="0" fontId="25" fillId="7" borderId="24" xfId="0" applyFont="1" applyFill="1" applyBorder="1" applyAlignment="1" applyProtection="1">
      <alignment horizontal="center" vertical="center"/>
      <protection hidden="1"/>
    </xf>
    <xf numFmtId="0" fontId="25" fillId="7" borderId="37" xfId="0" applyFont="1" applyFill="1" applyBorder="1" applyAlignment="1" applyProtection="1">
      <alignment horizontal="center" vertical="center"/>
      <protection hidden="1"/>
    </xf>
    <xf numFmtId="0" fontId="25" fillId="7" borderId="31" xfId="0" applyFont="1" applyFill="1" applyBorder="1" applyAlignment="1" applyProtection="1">
      <alignment horizontal="center" vertical="center"/>
      <protection hidden="1"/>
    </xf>
    <xf numFmtId="0" fontId="26" fillId="5" borderId="24" xfId="0" applyFont="1" applyFill="1" applyBorder="1" applyAlignment="1" applyProtection="1">
      <alignment horizontal="center" vertical="center"/>
      <protection hidden="1"/>
    </xf>
    <xf numFmtId="0" fontId="26" fillId="5" borderId="37" xfId="0" applyFont="1" applyFill="1" applyBorder="1" applyAlignment="1" applyProtection="1">
      <alignment horizontal="center" vertical="center"/>
      <protection hidden="1"/>
    </xf>
    <xf numFmtId="0" fontId="26" fillId="5" borderId="31" xfId="0" applyFont="1" applyFill="1" applyBorder="1" applyAlignment="1" applyProtection="1">
      <alignment horizontal="center" vertical="center"/>
      <protection hidden="1"/>
    </xf>
    <xf numFmtId="0" fontId="28" fillId="9" borderId="34" xfId="0" applyFont="1" applyFill="1" applyBorder="1" applyAlignment="1" applyProtection="1">
      <alignment horizontal="center" vertical="center"/>
      <protection hidden="1"/>
    </xf>
    <xf numFmtId="0" fontId="28" fillId="9" borderId="26" xfId="0" applyFont="1" applyFill="1" applyBorder="1" applyAlignment="1" applyProtection="1">
      <alignment horizontal="center" vertical="center"/>
      <protection hidden="1"/>
    </xf>
    <xf numFmtId="0" fontId="28" fillId="9" borderId="30" xfId="0" applyFont="1" applyFill="1" applyBorder="1" applyAlignment="1" applyProtection="1">
      <alignment horizontal="center" vertical="center"/>
      <protection hidden="1"/>
    </xf>
    <xf numFmtId="0" fontId="2" fillId="4" borderId="8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center" vertical="center"/>
      <protection hidden="1"/>
    </xf>
    <xf numFmtId="0" fontId="2" fillId="4" borderId="22" xfId="0" applyFont="1" applyFill="1" applyBorder="1" applyAlignment="1" applyProtection="1">
      <alignment horizontal="center" vertical="center"/>
      <protection hidden="1"/>
    </xf>
    <xf numFmtId="0" fontId="2" fillId="4" borderId="41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hidden="1"/>
    </xf>
    <xf numFmtId="0" fontId="2" fillId="3" borderId="25" xfId="0" applyFont="1" applyFill="1" applyBorder="1" applyAlignment="1" applyProtection="1">
      <alignment horizontal="center" vertical="center"/>
      <protection hidden="1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12" fillId="4" borderId="35" xfId="0" applyFont="1" applyFill="1" applyBorder="1" applyAlignment="1" applyProtection="1">
      <alignment horizontal="center" vertical="center" wrapText="1"/>
      <protection hidden="1"/>
    </xf>
    <xf numFmtId="0" fontId="12" fillId="4" borderId="36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right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12" fillId="4" borderId="39" xfId="0" applyFont="1" applyFill="1" applyBorder="1" applyAlignment="1" applyProtection="1">
      <alignment horizontal="center" vertical="center" wrapText="1"/>
      <protection hidden="1"/>
    </xf>
    <xf numFmtId="0" fontId="12" fillId="4" borderId="40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>
      <alignment horizontal="center" vertical="center"/>
    </xf>
    <xf numFmtId="0" fontId="23" fillId="10" borderId="40" xfId="0" applyFont="1" applyFill="1" applyBorder="1" applyAlignment="1">
      <alignment horizontal="right" vertical="center"/>
    </xf>
    <xf numFmtId="0" fontId="23" fillId="10" borderId="14" xfId="0" applyFont="1" applyFill="1" applyBorder="1" applyAlignment="1">
      <alignment horizontal="right" vertical="center"/>
    </xf>
    <xf numFmtId="0" fontId="4" fillId="10" borderId="39" xfId="0" applyFont="1" applyFill="1" applyBorder="1" applyAlignment="1">
      <alignment horizontal="right" vertical="center"/>
    </xf>
    <xf numFmtId="0" fontId="4" fillId="10" borderId="9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5" fillId="4" borderId="72" xfId="0" applyFont="1" applyFill="1" applyBorder="1" applyAlignment="1">
      <alignment horizontal="center" vertical="center"/>
    </xf>
    <xf numFmtId="0" fontId="5" fillId="4" borderId="71" xfId="0" applyFont="1" applyFill="1" applyBorder="1" applyAlignment="1">
      <alignment horizontal="center" vertical="center"/>
    </xf>
    <xf numFmtId="0" fontId="5" fillId="4" borderId="70" xfId="0" applyFont="1" applyFill="1" applyBorder="1" applyAlignment="1">
      <alignment horizontal="center"/>
    </xf>
    <xf numFmtId="0" fontId="5" fillId="4" borderId="69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FFFFCC"/>
      <color rgb="FF660033"/>
      <color rgb="FFFFCC00"/>
      <color rgb="FF006600"/>
      <color rgb="FFCC0099"/>
      <color rgb="FFFFDDDD"/>
      <color rgb="FFFEE0DE"/>
      <color rgb="FFFF00FF"/>
      <color rgb="FF862D00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1º ANO</a:t>
            </a:r>
            <a:r>
              <a:rPr lang="pt-BR" b="1" baseline="0"/>
              <a:t> - HIÓTESE DE ESCRITA</a:t>
            </a:r>
            <a:endParaRPr lang="pt-BR" b="1"/>
          </a:p>
        </c:rich>
      </c:tx>
      <c:layout>
        <c:manualLayout>
          <c:xMode val="edge"/>
          <c:yMode val="edge"/>
          <c:x val="2.0689655172413793E-2"/>
          <c:y val="1.006288909507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059-45D3-94FD-A75A83B1F44A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059-45D3-94FD-A75A83B1F44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059-45D3-94FD-A75A83B1F44A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059-45D3-94FD-A75A83B1F44A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059-45D3-94FD-A75A83B1F44A}"/>
              </c:ext>
            </c:extLst>
          </c:dPt>
          <c:dLbls>
            <c:dLbl>
              <c:idx val="0"/>
              <c:layout>
                <c:manualLayout>
                  <c:x val="6.317452484798319E-3"/>
                  <c:y val="-6.2490359595387821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59-45D3-94FD-A75A83B1F44A}"/>
                </c:ext>
              </c:extLst>
            </c:dLbl>
            <c:dLbl>
              <c:idx val="1"/>
              <c:layout>
                <c:manualLayout>
                  <c:x val="-3.1587262423991597E-2"/>
                  <c:y val="1.02258133346214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59-45D3-94FD-A75A83B1F44A}"/>
                </c:ext>
              </c:extLst>
            </c:dLbl>
            <c:dLbl>
              <c:idx val="2"/>
              <c:layout>
                <c:manualLayout>
                  <c:x val="-8.8444334787176435E-2"/>
                  <c:y val="-1.704302222436937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59-45D3-94FD-A75A83B1F44A}"/>
                </c:ext>
              </c:extLst>
            </c:dLbl>
            <c:dLbl>
              <c:idx val="3"/>
              <c:layout>
                <c:manualLayout>
                  <c:x val="8.423269979731092E-3"/>
                  <c:y val="-6.13548800077297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59-45D3-94FD-A75A83B1F44A}"/>
                </c:ext>
              </c:extLst>
            </c:dLbl>
            <c:dLbl>
              <c:idx val="4"/>
              <c:layout>
                <c:manualLayout>
                  <c:x val="0.16425376460475621"/>
                  <c:y val="-3.40860444487387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59-45D3-94FD-A75A83B1F44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'Língua Portuguesa'!$D$16:$H$16</c:f>
              <c:strCache>
                <c:ptCount val="5"/>
                <c:pt idx="0">
                  <c:v>Pré-silábica</c:v>
                </c:pt>
                <c:pt idx="1">
                  <c:v>Silábica s/ valor</c:v>
                </c:pt>
                <c:pt idx="2">
                  <c:v>Silábica c/ valor</c:v>
                </c:pt>
                <c:pt idx="3">
                  <c:v>Siláb-alfabética</c:v>
                </c:pt>
                <c:pt idx="4">
                  <c:v>Alfabética</c:v>
                </c:pt>
              </c:strCache>
            </c:strRef>
          </c:cat>
          <c:val>
            <c:numRef>
              <c:f>'Língua Portuguesa'!$D$32:$H$32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59-45D3-94FD-A75A83B1F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431404072883156E-3"/>
          <c:y val="0.82841783049036932"/>
          <c:w val="0.96643227425636458"/>
          <c:h val="0.151130542840387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1º ANO</a:t>
            </a:r>
            <a:r>
              <a:rPr lang="pt-BR" b="1" baseline="0"/>
              <a:t> - NÍVEIS DE APROPRIAÇÃO DO SND </a:t>
            </a:r>
            <a:endParaRPr lang="pt-BR" b="1"/>
          </a:p>
        </c:rich>
      </c:tx>
      <c:layout>
        <c:manualLayout>
          <c:xMode val="edge"/>
          <c:yMode val="edge"/>
          <c:x val="1.803455818022744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17E-49BD-96C0-1DB50AF6FFF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17E-49BD-96C0-1DB50AF6FFF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17E-49BD-96C0-1DB50AF6FFF0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17E-49BD-96C0-1DB50AF6FFF0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17E-49BD-96C0-1DB50AF6FFF0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Matemática!$D$16:$H$16</c:f>
              <c:strCache>
                <c:ptCount val="5"/>
                <c:pt idx="0">
                  <c:v>Nível 1</c:v>
                </c:pt>
                <c:pt idx="1">
                  <c:v>Nível 2</c:v>
                </c:pt>
                <c:pt idx="2">
                  <c:v>Nível 3</c:v>
                </c:pt>
                <c:pt idx="3">
                  <c:v>Nível 4</c:v>
                </c:pt>
                <c:pt idx="4">
                  <c:v>Nivel 5</c:v>
                </c:pt>
              </c:strCache>
            </c:strRef>
          </c:cat>
          <c:val>
            <c:numRef>
              <c:f>Matemática!$D$32:$H$32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7E-49BD-96C0-1DB50AF6F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2º </a:t>
            </a:r>
            <a:r>
              <a:rPr lang="pt-BR" sz="1400" b="1" i="0" u="none" strike="noStrike" baseline="0">
                <a:effectLst/>
              </a:rPr>
              <a:t>ANO - NÍVEIS DE APROPRIAÇÃO DO SND </a:t>
            </a:r>
            <a:endParaRPr lang="pt-BR" b="1"/>
          </a:p>
        </c:rich>
      </c:tx>
      <c:layout>
        <c:manualLayout>
          <c:xMode val="edge"/>
          <c:yMode val="edge"/>
          <c:x val="2.3590113735782996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5D4-480C-91AA-0D8BF280711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5D4-480C-91AA-0D8BF280711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5D4-480C-91AA-0D8BF280711B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5D4-480C-91AA-0D8BF280711B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5D4-480C-91AA-0D8BF280711B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Matemática!$D$36:$H$36</c:f>
              <c:strCache>
                <c:ptCount val="5"/>
                <c:pt idx="0">
                  <c:v>Nível 1</c:v>
                </c:pt>
                <c:pt idx="1">
                  <c:v>Nível 2</c:v>
                </c:pt>
                <c:pt idx="2">
                  <c:v>Nível 3</c:v>
                </c:pt>
                <c:pt idx="3">
                  <c:v>Nível 4</c:v>
                </c:pt>
                <c:pt idx="4">
                  <c:v>Nivel 5</c:v>
                </c:pt>
              </c:strCache>
            </c:strRef>
          </c:cat>
          <c:val>
            <c:numRef>
              <c:f>Matemática!$D$52:$H$52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D4-480C-91AA-0D8BF2807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3º </a:t>
            </a:r>
            <a:r>
              <a:rPr lang="pt-BR" sz="1400" b="1" i="0" u="none" strike="noStrike" baseline="0">
                <a:effectLst/>
              </a:rPr>
              <a:t>ANO - NÍVEIS DE APROPRIAÇÃO DO SND </a:t>
            </a:r>
            <a:endParaRPr lang="pt-BR" b="1"/>
          </a:p>
        </c:rich>
      </c:tx>
      <c:layout>
        <c:manualLayout>
          <c:xMode val="edge"/>
          <c:yMode val="edge"/>
          <c:x val="2.2883936118154723E-2"/>
          <c:y val="3.2112023231138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72C-44FD-8EAD-3265B43259B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72C-44FD-8EAD-3265B43259B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72C-44FD-8EAD-3265B43259B2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72C-44FD-8EAD-3265B43259B2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72C-44FD-8EAD-3265B43259B2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Matemática!$D$56:$H$56</c:f>
              <c:strCache>
                <c:ptCount val="5"/>
                <c:pt idx="0">
                  <c:v>Nível 1</c:v>
                </c:pt>
                <c:pt idx="1">
                  <c:v>Nível 2</c:v>
                </c:pt>
                <c:pt idx="2">
                  <c:v>Nível 3</c:v>
                </c:pt>
                <c:pt idx="3">
                  <c:v>Nível 4</c:v>
                </c:pt>
                <c:pt idx="4">
                  <c:v>Nivel 5</c:v>
                </c:pt>
              </c:strCache>
            </c:strRef>
          </c:cat>
          <c:val>
            <c:numRef>
              <c:f>Matemática!$D$72:$H$72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2C-44FD-8EAD-3265B4325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4º </a:t>
            </a:r>
            <a:r>
              <a:rPr lang="pt-BR" sz="1400" b="1" i="0" u="none" strike="noStrike" baseline="0">
                <a:effectLst/>
              </a:rPr>
              <a:t>ANO - NÍVEIS DE APROPRIAÇÃO DO SND </a:t>
            </a:r>
            <a:endParaRPr lang="pt-BR" b="1"/>
          </a:p>
        </c:rich>
      </c:tx>
      <c:layout>
        <c:manualLayout>
          <c:xMode val="edge"/>
          <c:yMode val="edge"/>
          <c:x val="1.8393023452713573E-2"/>
          <c:y val="2.8764396253746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6FA-4EE7-828E-9D43BFDA224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6FA-4EE7-828E-9D43BFDA224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6FA-4EE7-828E-9D43BFDA2240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6FA-4EE7-828E-9D43BFDA2240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6FA-4EE7-828E-9D43BFDA2240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Matemática!$D$76:$H$76</c:f>
              <c:strCache>
                <c:ptCount val="5"/>
                <c:pt idx="0">
                  <c:v>Nível 1</c:v>
                </c:pt>
                <c:pt idx="1">
                  <c:v>Nível 2</c:v>
                </c:pt>
                <c:pt idx="2">
                  <c:v>Nível 3</c:v>
                </c:pt>
                <c:pt idx="3">
                  <c:v>Nível 4</c:v>
                </c:pt>
                <c:pt idx="4">
                  <c:v>Nivel 5</c:v>
                </c:pt>
              </c:strCache>
            </c:strRef>
          </c:cat>
          <c:val>
            <c:numRef>
              <c:f>Matemática!$D$92:$H$92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FA-4EE7-828E-9D43BFDA2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5º </a:t>
            </a:r>
            <a:r>
              <a:rPr lang="pt-BR" sz="1400" b="1" i="0" u="none" strike="noStrike" baseline="0">
                <a:effectLst/>
              </a:rPr>
              <a:t>ANO - NÍVEIS DE APROPRIAÇÃO DO SND </a:t>
            </a:r>
            <a:endParaRPr lang="pt-BR" b="1"/>
          </a:p>
        </c:rich>
      </c:tx>
      <c:layout>
        <c:manualLayout>
          <c:xMode val="edge"/>
          <c:yMode val="edge"/>
          <c:x val="2.0812335958005215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8FE-4DA5-95F5-95A53244C0D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8FE-4DA5-95F5-95A53244C0D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8FE-4DA5-95F5-95A53244C0D6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8FE-4DA5-95F5-95A53244C0D6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8FE-4DA5-95F5-95A53244C0D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Matemática!$D$96:$H$96</c:f>
              <c:strCache>
                <c:ptCount val="5"/>
                <c:pt idx="0">
                  <c:v>Nível 1</c:v>
                </c:pt>
                <c:pt idx="1">
                  <c:v>Nível 2</c:v>
                </c:pt>
                <c:pt idx="2">
                  <c:v>Nível 3</c:v>
                </c:pt>
                <c:pt idx="3">
                  <c:v>Nível 4</c:v>
                </c:pt>
                <c:pt idx="4">
                  <c:v>Nivel 5</c:v>
                </c:pt>
              </c:strCache>
            </c:strRef>
          </c:cat>
          <c:val>
            <c:numRef>
              <c:f>Matemática!$D$112:$H$112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FE-4DA5-95F5-95A53244C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rgbClr val="006600"/>
                </a:solidFill>
              </a:rPr>
              <a:t>TOTAL</a:t>
            </a:r>
            <a:r>
              <a:rPr lang="pt-BR" b="1" baseline="0">
                <a:solidFill>
                  <a:srgbClr val="006600"/>
                </a:solidFill>
              </a:rPr>
              <a:t> GERAL </a:t>
            </a:r>
            <a:r>
              <a:rPr lang="pt-BR" b="1">
                <a:solidFill>
                  <a:srgbClr val="006600"/>
                </a:solidFill>
              </a:rPr>
              <a:t>(1º ao 5º Ano)</a:t>
            </a:r>
          </a:p>
        </c:rich>
      </c:tx>
      <c:layout>
        <c:manualLayout>
          <c:xMode val="edge"/>
          <c:yMode val="edge"/>
          <c:x val="2.1820552685691354E-2"/>
          <c:y val="3.08483290488431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EDC-42BE-8CBF-F6003B2C500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EDC-42BE-8CBF-F6003B2C500D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EDC-42BE-8CBF-F6003B2C500D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EDC-42BE-8CBF-F6003B2C500D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EDC-42BE-8CBF-F6003B2C500D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Matemática!$D$115:$H$115</c:f>
              <c:strCache>
                <c:ptCount val="5"/>
                <c:pt idx="0">
                  <c:v>Nível 1</c:v>
                </c:pt>
                <c:pt idx="1">
                  <c:v>Nível 2</c:v>
                </c:pt>
                <c:pt idx="2">
                  <c:v>Nível 3</c:v>
                </c:pt>
                <c:pt idx="3">
                  <c:v>Nível 4</c:v>
                </c:pt>
                <c:pt idx="4">
                  <c:v>Nivel 5</c:v>
                </c:pt>
              </c:strCache>
            </c:strRef>
          </c:cat>
          <c:val>
            <c:numRef>
              <c:f>Matemática!$D$121:$H$121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DC-42BE-8CBF-F6003B2C5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76200" cap="flat" cmpd="sng" algn="ctr">
      <a:solidFill>
        <a:srgbClr val="006600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400" b="1" i="0" baseline="0">
                <a:solidFill>
                  <a:sysClr val="windowText" lastClr="000000"/>
                </a:solidFill>
                <a:effectLst/>
              </a:rPr>
              <a:t>DADOS ESTATÍSTICOS DA SONDAGEM (%) </a:t>
            </a:r>
            <a:endParaRPr lang="pt-BR" sz="14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1.9131618786559512E-2"/>
          <c:y val="2.3703703703703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3"/>
          <c:order val="3"/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  <a:scene3d>
              <a:camera prst="orthographicFront"/>
              <a:lightRig rig="threePt" dir="t"/>
            </a:scene3d>
            <a:sp3d prstMaterial="matte">
              <a:bevelT w="63500" h="0"/>
              <a:contourClr>
                <a:schemeClr val="tx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63500" h="0" prst="angle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EB7-4D33-8F87-847295E5C94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57150" h="0" prst="angle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EB7-4D33-8F87-847295E5C94C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63500" h="0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EB7-4D33-8F87-847295E5C94C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63500" h="0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EB7-4D33-8F87-847295E5C9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Matemática!$C$124:$C$127</c:f>
              <c:strCache>
                <c:ptCount val="4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que não realizaram a sondagem </c:v>
                </c:pt>
                <c:pt idx="3">
                  <c:v>Total de estudantes com 25% de faltas ou +</c:v>
                </c:pt>
              </c:strCache>
            </c:strRef>
          </c:cat>
          <c:val>
            <c:numRef>
              <c:f>Matemática!$H$124:$H$127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9EB7-4D33-8F87-847295E5C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566362096"/>
        <c:axId val="621790192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Matemática!$C$124:$C$127</c15:sqref>
                        </c15:formulaRef>
                      </c:ext>
                    </c:extLst>
                    <c:strCache>
                      <c:ptCount val="4"/>
                      <c:pt idx="0">
                        <c:v>Total de estudantes na unidade escolar</c:v>
                      </c:pt>
                      <c:pt idx="1">
                        <c:v>Total de estudantes que realizaram a sondagem</c:v>
                      </c:pt>
                      <c:pt idx="2">
                        <c:v>Total de estudantes que não realizaram a sondagem </c:v>
                      </c:pt>
                      <c:pt idx="3">
                        <c:v>Total de estudantes com 25% de faltas ou +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Matemática!$D$124:$D$127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9EB7-4D33-8F87-847295E5C94C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Matemática!$C$124:$C$127</c15:sqref>
                        </c15:formulaRef>
                      </c:ext>
                    </c:extLst>
                    <c:strCache>
                      <c:ptCount val="4"/>
                      <c:pt idx="0">
                        <c:v>Total de estudantes na unidade escolar</c:v>
                      </c:pt>
                      <c:pt idx="1">
                        <c:v>Total de estudantes que realizaram a sondagem</c:v>
                      </c:pt>
                      <c:pt idx="2">
                        <c:v>Total de estudantes que não realizaram a sondagem </c:v>
                      </c:pt>
                      <c:pt idx="3">
                        <c:v>Total de estudantes com 25% de faltas ou +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Matemática!$E$124:$E$127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EB7-4D33-8F87-847295E5C94C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Matemática!$C$124:$C$127</c15:sqref>
                        </c15:formulaRef>
                      </c:ext>
                    </c:extLst>
                    <c:strCache>
                      <c:ptCount val="4"/>
                      <c:pt idx="0">
                        <c:v>Total de estudantes na unidade escolar</c:v>
                      </c:pt>
                      <c:pt idx="1">
                        <c:v>Total de estudantes que realizaram a sondagem</c:v>
                      </c:pt>
                      <c:pt idx="2">
                        <c:v>Total de estudantes que não realizaram a sondagem </c:v>
                      </c:pt>
                      <c:pt idx="3">
                        <c:v>Total de estudantes com 25% de faltas ou +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Matemática!$F$124:$F$127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EB7-4D33-8F87-847295E5C94C}"/>
                  </c:ext>
                </c:extLst>
              </c15:ser>
            </c15:filteredBarSeries>
          </c:ext>
        </c:extLst>
      </c:bar3DChart>
      <c:catAx>
        <c:axId val="566362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21790192"/>
        <c:crosses val="autoZero"/>
        <c:auto val="1"/>
        <c:lblAlgn val="ctr"/>
        <c:lblOffset val="100"/>
        <c:noMultiLvlLbl val="0"/>
      </c:catAx>
      <c:valAx>
        <c:axId val="621790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636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76200" cap="flat" cmpd="sng" algn="ctr">
      <a:solidFill>
        <a:srgbClr val="FFC000"/>
      </a:solidFill>
      <a:round/>
    </a:ln>
    <a:effectLst/>
    <a:scene3d>
      <a:camera prst="orthographicFront"/>
      <a:lightRig rig="threePt" dir="t"/>
    </a:scene3d>
    <a:sp3d>
      <a:bevelT w="12700"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400" b="1" i="0" baseline="0">
                <a:solidFill>
                  <a:sysClr val="windowText" lastClr="000000"/>
                </a:solidFill>
                <a:effectLst/>
              </a:rPr>
              <a:t>DADOS ESTATÍSTICOS DA SONDAGEM (QTD DE ESTUDANTES) </a:t>
            </a:r>
            <a:endParaRPr lang="pt-BR" sz="14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1.9131618786559512E-2"/>
          <c:y val="2.3703703703703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Matemática!$C$124:$C$127</c:f>
              <c:strCache>
                <c:ptCount val="4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que não realizaram a sondagem </c:v>
                </c:pt>
                <c:pt idx="3">
                  <c:v>Total de estudantes com 25% de faltas ou +</c:v>
                </c:pt>
              </c:strCache>
            </c:strRef>
          </c:cat>
          <c:val>
            <c:numRef>
              <c:f>Matemática!$D$124:$D$127</c:f>
              <c:numCache>
                <c:formatCode>General</c:formatCode>
                <c:ptCount val="4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0629-4EF3-BAFF-D4B5D10E35E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Matemática!$C$124:$C$127</c:f>
              <c:strCache>
                <c:ptCount val="4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que não realizaram a sondagem </c:v>
                </c:pt>
                <c:pt idx="3">
                  <c:v>Total de estudantes com 25% de faltas ou +</c:v>
                </c:pt>
              </c:strCache>
            </c:strRef>
          </c:cat>
          <c:val>
            <c:numRef>
              <c:f>Matemática!$E$124:$E$127</c:f>
              <c:numCache>
                <c:formatCode>General</c:formatCode>
                <c:ptCount val="4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0629-4EF3-BAFF-D4B5D10E35E9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Matemática!$C$124:$C$127</c:f>
              <c:strCache>
                <c:ptCount val="4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que não realizaram a sondagem </c:v>
                </c:pt>
                <c:pt idx="3">
                  <c:v>Total de estudantes com 25% de faltas ou +</c:v>
                </c:pt>
              </c:strCache>
            </c:strRef>
          </c:cat>
          <c:val>
            <c:numRef>
              <c:f>Matemática!$F$124:$F$127</c:f>
              <c:numCache>
                <c:formatCode>General</c:formatCode>
                <c:ptCount val="4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B-0629-4EF3-BAFF-D4B5D10E35E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  <a:scene3d>
              <a:camera prst="orthographicFront"/>
              <a:lightRig rig="threePt" dir="t"/>
            </a:scene3d>
            <a:sp3d prstMaterial="matte">
              <a:bevelT w="63500" h="0"/>
              <a:contourClr>
                <a:schemeClr val="tx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63500" h="0" prst="angle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629-4EF3-BAFF-D4B5D10E35E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57150" h="0" prst="angle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629-4EF3-BAFF-D4B5D10E35E9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63500" h="0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629-4EF3-BAFF-D4B5D10E35E9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63500" h="0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629-4EF3-BAFF-D4B5D10E35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Matemática!$C$124:$C$127</c:f>
              <c:strCache>
                <c:ptCount val="4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que não realizaram a sondagem </c:v>
                </c:pt>
                <c:pt idx="3">
                  <c:v>Total de estudantes com 25% de faltas ou +</c:v>
                </c:pt>
              </c:strCache>
            </c:strRef>
          </c:cat>
          <c:val>
            <c:numRef>
              <c:f>Matemática!$G$124:$G$127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0629-4EF3-BAFF-D4B5D10E3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566362096"/>
        <c:axId val="621790192"/>
        <c:axId val="0"/>
        <c:extLst/>
      </c:bar3DChart>
      <c:catAx>
        <c:axId val="566362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21790192"/>
        <c:crosses val="autoZero"/>
        <c:auto val="1"/>
        <c:lblAlgn val="ctr"/>
        <c:lblOffset val="100"/>
        <c:noMultiLvlLbl val="0"/>
      </c:catAx>
      <c:valAx>
        <c:axId val="621790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636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76200" cap="flat" cmpd="sng" algn="ctr">
      <a:solidFill>
        <a:srgbClr val="FFC000"/>
      </a:solidFill>
      <a:round/>
    </a:ln>
    <a:effectLst/>
    <a:scene3d>
      <a:camera prst="orthographicFront"/>
      <a:lightRig rig="threePt" dir="t"/>
    </a:scene3d>
    <a:sp3d>
      <a:bevelT w="12700"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2º ANO - HIPÓTESE</a:t>
            </a:r>
            <a:r>
              <a:rPr lang="pt-BR" b="1" baseline="0"/>
              <a:t> DE ESCRITA</a:t>
            </a:r>
            <a:endParaRPr lang="pt-BR" b="1"/>
          </a:p>
        </c:rich>
      </c:tx>
      <c:layout>
        <c:manualLayout>
          <c:xMode val="edge"/>
          <c:yMode val="edge"/>
          <c:x val="9.7898056860539259E-3"/>
          <c:y val="2.0253159173883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88E-422A-9407-49C2ACDADD5B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88E-422A-9407-49C2ACDADD5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88E-422A-9407-49C2ACDADD5B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88E-422A-9407-49C2ACDADD5B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88E-422A-9407-49C2ACDADD5B}"/>
              </c:ext>
            </c:extLst>
          </c:dPt>
          <c:dLbls>
            <c:dLbl>
              <c:idx val="0"/>
              <c:layout>
                <c:manualLayout>
                  <c:x val="-3.0534356039246827E-2"/>
                  <c:y val="-4.4105162093817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8E-422A-9407-49C2ACDADD5B}"/>
                </c:ext>
              </c:extLst>
            </c:dLbl>
            <c:dLbl>
              <c:idx val="1"/>
              <c:layout>
                <c:manualLayout>
                  <c:x val="2.2391861095447673E-2"/>
                  <c:y val="-9.838843851697660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8E-422A-9407-49C2ACDADD5B}"/>
                </c:ext>
              </c:extLst>
            </c:dLbl>
            <c:dLbl>
              <c:idx val="2"/>
              <c:layout>
                <c:manualLayout>
                  <c:x val="1.6284989887598158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8E-422A-9407-49C2ACDADD5B}"/>
                </c:ext>
              </c:extLst>
            </c:dLbl>
            <c:dLbl>
              <c:idx val="3"/>
              <c:layout>
                <c:manualLayout>
                  <c:x val="2.6463108567347248E-2"/>
                  <c:y val="6.785409552894939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8E-422A-9407-49C2ACDADD5B}"/>
                </c:ext>
              </c:extLst>
            </c:dLbl>
            <c:dLbl>
              <c:idx val="4"/>
              <c:layout>
                <c:manualLayout>
                  <c:x val="-7.1246830758242605E-2"/>
                  <c:y val="-4.07124573173696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8E-422A-9407-49C2ACDADD5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'Língua Portuguesa'!$D$36:$H$36</c:f>
              <c:strCache>
                <c:ptCount val="5"/>
                <c:pt idx="0">
                  <c:v>Pré-silábica</c:v>
                </c:pt>
                <c:pt idx="1">
                  <c:v>Silábica s/ valor</c:v>
                </c:pt>
                <c:pt idx="2">
                  <c:v>Silábica c/ valor</c:v>
                </c:pt>
                <c:pt idx="3">
                  <c:v>Siláb-alfabética</c:v>
                </c:pt>
                <c:pt idx="4">
                  <c:v>Alfabética</c:v>
                </c:pt>
              </c:strCache>
            </c:strRef>
          </c:cat>
          <c:val>
            <c:numRef>
              <c:f>'Língua Portuguesa'!$D$52:$H$52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8E-422A-9407-49C2ACDAD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4748536354476779E-2"/>
          <c:y val="0.82921818724845231"/>
          <c:w val="0.96475229344269497"/>
          <c:h val="0.150425584092862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1º e 2º ANO - HIPÓTESE DE ESCRITA </a:t>
            </a:r>
          </a:p>
        </c:rich>
      </c:tx>
      <c:layout>
        <c:manualLayout>
          <c:xMode val="edge"/>
          <c:yMode val="edge"/>
          <c:x val="2.4420027550405884E-2"/>
          <c:y val="2.4016520977195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'Língua Portuguesa'!$C$117</c:f>
              <c:strCache>
                <c:ptCount val="1"/>
                <c:pt idx="0">
                  <c:v>1º Ano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Portuguesa'!$D$116:$H$116</c:f>
              <c:strCache>
                <c:ptCount val="5"/>
                <c:pt idx="0">
                  <c:v>Pré-silábica</c:v>
                </c:pt>
                <c:pt idx="1">
                  <c:v>Silábica s/ valor</c:v>
                </c:pt>
                <c:pt idx="2">
                  <c:v>Silábica c/ valor</c:v>
                </c:pt>
                <c:pt idx="3">
                  <c:v>Siláb-alfabética</c:v>
                </c:pt>
                <c:pt idx="4">
                  <c:v>Alfabética</c:v>
                </c:pt>
              </c:strCache>
            </c:strRef>
          </c:cat>
          <c:val>
            <c:numRef>
              <c:f>'Língua Portuguesa'!$D$117:$H$117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1-49C3-808F-C03A41B6A12E}"/>
            </c:ext>
          </c:extLst>
        </c:ser>
        <c:ser>
          <c:idx val="1"/>
          <c:order val="1"/>
          <c:tx>
            <c:strRef>
              <c:f>'Língua Portuguesa'!$C$118</c:f>
              <c:strCache>
                <c:ptCount val="1"/>
                <c:pt idx="0">
                  <c:v>2º Ano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Portuguesa'!$D$116:$H$116</c:f>
              <c:strCache>
                <c:ptCount val="5"/>
                <c:pt idx="0">
                  <c:v>Pré-silábica</c:v>
                </c:pt>
                <c:pt idx="1">
                  <c:v>Silábica s/ valor</c:v>
                </c:pt>
                <c:pt idx="2">
                  <c:v>Silábica c/ valor</c:v>
                </c:pt>
                <c:pt idx="3">
                  <c:v>Siláb-alfabética</c:v>
                </c:pt>
                <c:pt idx="4">
                  <c:v>Alfabética</c:v>
                </c:pt>
              </c:strCache>
            </c:strRef>
          </c:cat>
          <c:val>
            <c:numRef>
              <c:f>'Língua Portuguesa'!$D$118:$H$118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1-49C3-808F-C03A41B6A12E}"/>
            </c:ext>
          </c:extLst>
        </c:ser>
        <c:ser>
          <c:idx val="2"/>
          <c:order val="2"/>
          <c:tx>
            <c:strRef>
              <c:f>'Língua Portuguesa'!$C$119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Portuguesa'!$D$116:$H$116</c:f>
              <c:strCache>
                <c:ptCount val="5"/>
                <c:pt idx="0">
                  <c:v>Pré-silábica</c:v>
                </c:pt>
                <c:pt idx="1">
                  <c:v>Silábica s/ valor</c:v>
                </c:pt>
                <c:pt idx="2">
                  <c:v>Silábica c/ valor</c:v>
                </c:pt>
                <c:pt idx="3">
                  <c:v>Siláb-alfabética</c:v>
                </c:pt>
                <c:pt idx="4">
                  <c:v>Alfabética</c:v>
                </c:pt>
              </c:strCache>
            </c:strRef>
          </c:cat>
          <c:val>
            <c:numRef>
              <c:f>'Língua Portuguesa'!$D$119:$H$119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C1-49C3-808F-C03A41B6A1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11178696"/>
        <c:axId val="811177384"/>
        <c:axId val="0"/>
      </c:bar3DChart>
      <c:catAx>
        <c:axId val="81117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1177384"/>
        <c:crosses val="autoZero"/>
        <c:auto val="1"/>
        <c:lblAlgn val="ctr"/>
        <c:lblOffset val="100"/>
        <c:noMultiLvlLbl val="0"/>
      </c:catAx>
      <c:valAx>
        <c:axId val="81117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/>
                  <a:t>Quantiade de estudantes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11786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3º ANO - PRODUÇÃO TEXTUAL</a:t>
            </a:r>
          </a:p>
        </c:rich>
      </c:tx>
      <c:layout>
        <c:manualLayout>
          <c:xMode val="edge"/>
          <c:yMode val="edge"/>
          <c:x val="1.8200065937924153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425950426669743E-2"/>
          <c:y val="0.18850457873694884"/>
          <c:w val="0.80539714754252778"/>
          <c:h val="0.63006834414646828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C65-43B2-BB92-B47D6668AF42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C65-43B2-BB92-B47D6668AF42}"/>
              </c:ext>
            </c:extLst>
          </c:dPt>
          <c:dPt>
            <c:idx val="2"/>
            <c:bubble3D val="0"/>
            <c:spPr>
              <a:solidFill>
                <a:srgbClr val="862D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C65-43B2-BB92-B47D6668AF42}"/>
              </c:ext>
            </c:extLst>
          </c:dPt>
          <c:dPt>
            <c:idx val="3"/>
            <c:bubble3D val="0"/>
            <c:spPr>
              <a:solidFill>
                <a:srgbClr val="FF00FF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C65-43B2-BB92-B47D6668AF42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C65-43B2-BB92-B47D6668AF42}"/>
              </c:ext>
            </c:extLst>
          </c:dPt>
          <c:dLbls>
            <c:dLbl>
              <c:idx val="3"/>
              <c:layout>
                <c:manualLayout>
                  <c:x val="-2.6101141924959256E-2"/>
                  <c:y val="-3.25998370008149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65-43B2-BB92-B47D6668AF4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'Língua Portuguesa'!$D$57:$H$57</c:f>
              <c:strCache>
                <c:ptCount val="5"/>
                <c:pt idx="0">
                  <c:v>Não Alfabético</c:v>
                </c:pt>
                <c:pt idx="1">
                  <c:v>Insuficiente</c:v>
                </c:pt>
                <c:pt idx="2">
                  <c:v>Razoável</c:v>
                </c:pt>
                <c:pt idx="3">
                  <c:v>Bom</c:v>
                </c:pt>
                <c:pt idx="4">
                  <c:v>Muito Bom</c:v>
                </c:pt>
              </c:strCache>
            </c:strRef>
          </c:cat>
          <c:val>
            <c:numRef>
              <c:f>'Língua Portuguesa'!$D$73:$H$73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C65-43B2-BB92-B47D6668A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4º ANO</a:t>
            </a:r>
            <a:r>
              <a:rPr lang="pt-BR" b="1" baseline="0"/>
              <a:t> - PRODUÇÃO TEXTUAL</a:t>
            </a:r>
            <a:endParaRPr lang="pt-BR" b="1"/>
          </a:p>
        </c:rich>
      </c:tx>
      <c:layout>
        <c:manualLayout>
          <c:xMode val="edge"/>
          <c:yMode val="edge"/>
          <c:x val="1.3377926421404682E-2"/>
          <c:y val="9.846690924025707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E6B-483E-803C-1AB3274ADA20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E6B-483E-803C-1AB3274ADA20}"/>
              </c:ext>
            </c:extLst>
          </c:dPt>
          <c:dPt>
            <c:idx val="2"/>
            <c:bubble3D val="0"/>
            <c:spPr>
              <a:solidFill>
                <a:srgbClr val="862D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E6B-483E-803C-1AB3274ADA20}"/>
              </c:ext>
            </c:extLst>
          </c:dPt>
          <c:dPt>
            <c:idx val="3"/>
            <c:bubble3D val="0"/>
            <c:spPr>
              <a:solidFill>
                <a:srgbClr val="FF00FF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E6B-483E-803C-1AB3274ADA20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E6B-483E-803C-1AB3274ADA20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'Língua Portuguesa'!$D$77:$H$77</c:f>
              <c:strCache>
                <c:ptCount val="5"/>
                <c:pt idx="0">
                  <c:v>Não Alfabético</c:v>
                </c:pt>
                <c:pt idx="1">
                  <c:v>Insuficiente</c:v>
                </c:pt>
                <c:pt idx="2">
                  <c:v>Razoável</c:v>
                </c:pt>
                <c:pt idx="3">
                  <c:v>Bom</c:v>
                </c:pt>
                <c:pt idx="4">
                  <c:v>Muito Bom</c:v>
                </c:pt>
              </c:strCache>
            </c:strRef>
          </c:cat>
          <c:val>
            <c:numRef>
              <c:f>'Língua Portuguesa'!$D$93:$H$93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6B-483E-803C-1AB3274AD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5º ANO</a:t>
            </a:r>
            <a:r>
              <a:rPr lang="pt-BR" b="1" baseline="0"/>
              <a:t> - PRODUÇÃO TEXTUAL</a:t>
            </a:r>
            <a:endParaRPr lang="pt-BR" b="1"/>
          </a:p>
        </c:rich>
      </c:tx>
      <c:layout>
        <c:manualLayout>
          <c:xMode val="edge"/>
          <c:yMode val="edge"/>
          <c:x val="1.7916705219989858E-2"/>
          <c:y val="2.1978015639002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D89-4004-8709-61DED3D401E2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D89-4004-8709-61DED3D401E2}"/>
              </c:ext>
            </c:extLst>
          </c:dPt>
          <c:dPt>
            <c:idx val="2"/>
            <c:bubble3D val="0"/>
            <c:spPr>
              <a:solidFill>
                <a:srgbClr val="862D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D89-4004-8709-61DED3D401E2}"/>
              </c:ext>
            </c:extLst>
          </c:dPt>
          <c:dPt>
            <c:idx val="3"/>
            <c:bubble3D val="0"/>
            <c:spPr>
              <a:solidFill>
                <a:srgbClr val="FF00FF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D89-4004-8709-61DED3D401E2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D89-4004-8709-61DED3D401E2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'Língua Portuguesa'!$D$97:$H$97</c:f>
              <c:strCache>
                <c:ptCount val="5"/>
                <c:pt idx="0">
                  <c:v>Não Alfabético</c:v>
                </c:pt>
                <c:pt idx="1">
                  <c:v>Insuficiente</c:v>
                </c:pt>
                <c:pt idx="2">
                  <c:v>Razoável</c:v>
                </c:pt>
                <c:pt idx="3">
                  <c:v>Bom</c:v>
                </c:pt>
                <c:pt idx="4">
                  <c:v>Muito Bom</c:v>
                </c:pt>
              </c:strCache>
            </c:strRef>
          </c:cat>
          <c:val>
            <c:numRef>
              <c:f>'Língua Portuguesa'!$D$113:$H$113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89-4004-8709-61DED3D40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3º, 4º e 5º ANO</a:t>
            </a:r>
            <a:r>
              <a:rPr lang="pt-BR" b="1" baseline="0"/>
              <a:t> - HIPÓTESE TEXTUAL</a:t>
            </a:r>
            <a:endParaRPr lang="pt-BR" b="1"/>
          </a:p>
        </c:rich>
      </c:tx>
      <c:layout>
        <c:manualLayout>
          <c:xMode val="edge"/>
          <c:yMode val="edge"/>
          <c:x val="1.0345942450695119E-2"/>
          <c:y val="3.0379746835443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'Língua Portuguesa'!$C$122</c:f>
              <c:strCache>
                <c:ptCount val="1"/>
                <c:pt idx="0">
                  <c:v>3º Ano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'Língua Portuguesa'!$D$121:$H$121</c:f>
              <c:strCache>
                <c:ptCount val="5"/>
                <c:pt idx="0">
                  <c:v>Não Alfabético</c:v>
                </c:pt>
                <c:pt idx="1">
                  <c:v>Insuficiente</c:v>
                </c:pt>
                <c:pt idx="2">
                  <c:v>Razoável</c:v>
                </c:pt>
                <c:pt idx="3">
                  <c:v>Bom</c:v>
                </c:pt>
                <c:pt idx="4">
                  <c:v>Muito Bom</c:v>
                </c:pt>
              </c:strCache>
            </c:strRef>
          </c:cat>
          <c:val>
            <c:numRef>
              <c:f>'Língua Portuguesa'!$D$122:$H$122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8-4E02-988D-35F89976580F}"/>
            </c:ext>
          </c:extLst>
        </c:ser>
        <c:ser>
          <c:idx val="1"/>
          <c:order val="1"/>
          <c:tx>
            <c:strRef>
              <c:f>'Língua Portuguesa'!$C$123</c:f>
              <c:strCache>
                <c:ptCount val="1"/>
                <c:pt idx="0">
                  <c:v>4º Ano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3.87972841901064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A0-43F8-846F-03C1E3DDB5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Portuguesa'!$D$121:$H$121</c:f>
              <c:strCache>
                <c:ptCount val="5"/>
                <c:pt idx="0">
                  <c:v>Não Alfabético</c:v>
                </c:pt>
                <c:pt idx="1">
                  <c:v>Insuficiente</c:v>
                </c:pt>
                <c:pt idx="2">
                  <c:v>Razoável</c:v>
                </c:pt>
                <c:pt idx="3">
                  <c:v>Bom</c:v>
                </c:pt>
                <c:pt idx="4">
                  <c:v>Muito Bom</c:v>
                </c:pt>
              </c:strCache>
            </c:strRef>
          </c:cat>
          <c:val>
            <c:numRef>
              <c:f>'Língua Portuguesa'!$D$123:$H$123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98-4E02-988D-35F89976580F}"/>
            </c:ext>
          </c:extLst>
        </c:ser>
        <c:ser>
          <c:idx val="2"/>
          <c:order val="2"/>
          <c:tx>
            <c:strRef>
              <c:f>'Língua Portuguesa'!$C$124</c:f>
              <c:strCache>
                <c:ptCount val="1"/>
                <c:pt idx="0">
                  <c:v>5º Ano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2.5864856126737797E-3"/>
                  <c:y val="-1.237679091817639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A0-43F8-846F-03C1E3DDB578}"/>
                </c:ext>
              </c:extLst>
            </c:dLbl>
            <c:dLbl>
              <c:idx val="3"/>
              <c:layout>
                <c:manualLayout>
                  <c:x val="2.58648561267368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A0-43F8-846F-03C1E3DDB5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Portuguesa'!$D$121:$H$121</c:f>
              <c:strCache>
                <c:ptCount val="5"/>
                <c:pt idx="0">
                  <c:v>Não Alfabético</c:v>
                </c:pt>
                <c:pt idx="1">
                  <c:v>Insuficiente</c:v>
                </c:pt>
                <c:pt idx="2">
                  <c:v>Razoável</c:v>
                </c:pt>
                <c:pt idx="3">
                  <c:v>Bom</c:v>
                </c:pt>
                <c:pt idx="4">
                  <c:v>Muito Bom</c:v>
                </c:pt>
              </c:strCache>
            </c:strRef>
          </c:cat>
          <c:val>
            <c:numRef>
              <c:f>'Língua Portuguesa'!$D$124:$H$124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98-4E02-988D-35F89976580F}"/>
            </c:ext>
          </c:extLst>
        </c:ser>
        <c:ser>
          <c:idx val="3"/>
          <c:order val="3"/>
          <c:tx>
            <c:strRef>
              <c:f>'Língua Portuguesa'!$C$125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'Língua Portuguesa'!$D$121:$H$121</c:f>
              <c:strCache>
                <c:ptCount val="5"/>
                <c:pt idx="0">
                  <c:v>Não Alfabético</c:v>
                </c:pt>
                <c:pt idx="1">
                  <c:v>Insuficiente</c:v>
                </c:pt>
                <c:pt idx="2">
                  <c:v>Razoável</c:v>
                </c:pt>
                <c:pt idx="3">
                  <c:v>Bom</c:v>
                </c:pt>
                <c:pt idx="4">
                  <c:v>Muito Bom</c:v>
                </c:pt>
              </c:strCache>
            </c:strRef>
          </c:cat>
          <c:val>
            <c:numRef>
              <c:f>'Língua Portuguesa'!$D$125:$H$125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98-4E02-988D-35F8997658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25205264"/>
        <c:axId val="525207560"/>
        <c:axId val="0"/>
      </c:bar3DChart>
      <c:catAx>
        <c:axId val="52520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207560"/>
        <c:crosses val="autoZero"/>
        <c:auto val="1"/>
        <c:lblAlgn val="ctr"/>
        <c:lblOffset val="100"/>
        <c:noMultiLvlLbl val="0"/>
      </c:catAx>
      <c:valAx>
        <c:axId val="525207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 de estudantes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2052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sz="1600" b="1"/>
              <a:t>DADOS ESTATÍSTICOS DA SONDAGEM(%)</a:t>
            </a:r>
          </a:p>
        </c:rich>
      </c:tx>
      <c:layout>
        <c:manualLayout>
          <c:xMode val="edge"/>
          <c:yMode val="edge"/>
          <c:x val="1.8172470709202616E-2"/>
          <c:y val="2.18978102189781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Portuguesa'!$D$128:$D$132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969-4CF3-AA13-22B9F8A3ADF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Portuguesa'!$E$128:$E$132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7969-4CF3-AA13-22B9F8A3ADF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Portuguesa'!$F$128:$F$132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7969-4CF3-AA13-22B9F8A3ADF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7969-4CF3-AA13-22B9F8A3ADF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6350"/>
              </a:sp3d>
            </c:spPr>
            <c:extLst>
              <c:ext xmlns:c16="http://schemas.microsoft.com/office/drawing/2014/chart" uri="{C3380CC4-5D6E-409C-BE32-E72D297353CC}">
                <c16:uniqueId val="{00000005-7969-4CF3-AA13-22B9F8A3ADF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6350"/>
              </a:sp3d>
            </c:spPr>
            <c:extLst>
              <c:ext xmlns:c16="http://schemas.microsoft.com/office/drawing/2014/chart" uri="{C3380CC4-5D6E-409C-BE32-E72D297353CC}">
                <c16:uniqueId val="{00000006-7969-4CF3-AA13-22B9F8A3ADF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6350"/>
              </a:sp3d>
            </c:spPr>
            <c:extLst>
              <c:ext xmlns:c16="http://schemas.microsoft.com/office/drawing/2014/chart" uri="{C3380CC4-5D6E-409C-BE32-E72D297353CC}">
                <c16:uniqueId val="{00000007-7969-4CF3-AA13-22B9F8A3ADF8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6350"/>
              </a:sp3d>
            </c:spPr>
            <c:extLst>
              <c:ext xmlns:c16="http://schemas.microsoft.com/office/drawing/2014/chart" uri="{C3380CC4-5D6E-409C-BE32-E72D297353CC}">
                <c16:uniqueId val="{00000008-7969-4CF3-AA13-22B9F8A3AD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Portuguesa'!$H$128:$H$132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7969-4CF3-AA13-22B9F8A3AD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5806752"/>
        <c:axId val="445807736"/>
        <c:axId val="0"/>
      </c:bar3DChart>
      <c:catAx>
        <c:axId val="445806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5807736"/>
        <c:crosses val="autoZero"/>
        <c:auto val="1"/>
        <c:lblAlgn val="ctr"/>
        <c:lblOffset val="100"/>
        <c:noMultiLvlLbl val="0"/>
      </c:catAx>
      <c:valAx>
        <c:axId val="445807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580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57150" cap="flat" cmpd="sng" algn="ctr">
      <a:solidFill>
        <a:srgbClr val="66003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solidFill>
                  <a:schemeClr val="tx1"/>
                </a:solidFill>
                <a:effectLst/>
              </a:rPr>
              <a:t>DADOS ESTATÍSTICOS DA SONDAGEM (QTD. DE ESTUDANTES)</a:t>
            </a:r>
            <a:endParaRPr lang="pt-BR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2.1103506475859454E-2"/>
          <c:y val="1.3495276653171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Portuguesa'!$D$128:$D$132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09D-44F1-9F6A-D9CE95D60C5F}"/>
            </c:ext>
          </c:extLst>
        </c:ser>
        <c:ser>
          <c:idx val="1"/>
          <c:order val="1"/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Portuguesa'!$E$128:$E$132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309D-44F1-9F6A-D9CE95D60C5F}"/>
            </c:ext>
          </c:extLst>
        </c:ser>
        <c:ser>
          <c:idx val="2"/>
          <c:order val="2"/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Portuguesa'!$F$128:$F$132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309D-44F1-9F6A-D9CE95D60C5F}"/>
            </c:ext>
          </c:extLst>
        </c:ser>
        <c:ser>
          <c:idx val="3"/>
          <c:order val="3"/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8-309D-44F1-9F6A-D9CE95D60C5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rgbClr val="660033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309D-44F1-9F6A-D9CE95D60C5F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309D-44F1-9F6A-D9CE95D60C5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309D-44F1-9F6A-D9CE95D60C5F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4-309D-44F1-9F6A-D9CE95D60C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Portuguesa'!$G$128:$G$132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9D-44F1-9F6A-D9CE95D60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54937936"/>
        <c:axId val="854936296"/>
      </c:barChart>
      <c:catAx>
        <c:axId val="854937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4936296"/>
        <c:crosses val="autoZero"/>
        <c:auto val="1"/>
        <c:lblAlgn val="ctr"/>
        <c:lblOffset val="100"/>
        <c:noMultiLvlLbl val="0"/>
      </c:catAx>
      <c:valAx>
        <c:axId val="854936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493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7150" cap="flat" cmpd="sng" algn="ctr">
      <a:solidFill>
        <a:srgbClr val="660033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4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76200</xdr:rowOff>
    </xdr:from>
    <xdr:to>
      <xdr:col>11</xdr:col>
      <xdr:colOff>1219200</xdr:colOff>
      <xdr:row>3</xdr:row>
      <xdr:rowOff>43355</xdr:rowOff>
    </xdr:to>
    <xdr:pic>
      <xdr:nvPicPr>
        <xdr:cNvPr id="2" name="Imagem 1" descr="LOGO DIRETOR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00950" y="76200"/>
          <a:ext cx="1219200" cy="595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0</xdr:row>
      <xdr:rowOff>38100</xdr:rowOff>
    </xdr:from>
    <xdr:to>
      <xdr:col>1</xdr:col>
      <xdr:colOff>1590674</xdr:colOff>
      <xdr:row>3</xdr:row>
      <xdr:rowOff>203242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5" r="69661" b="9850"/>
        <a:stretch/>
      </xdr:blipFill>
      <xdr:spPr bwMode="auto">
        <a:xfrm>
          <a:off x="923925" y="38100"/>
          <a:ext cx="1276349" cy="7937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76200</xdr:rowOff>
    </xdr:from>
    <xdr:to>
      <xdr:col>13</xdr:col>
      <xdr:colOff>114300</xdr:colOff>
      <xdr:row>3</xdr:row>
      <xdr:rowOff>129080</xdr:rowOff>
    </xdr:to>
    <xdr:pic>
      <xdr:nvPicPr>
        <xdr:cNvPr id="2" name="Imagem 1" descr="LOGO DIRETORI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72750" y="76200"/>
          <a:ext cx="1219200" cy="595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0</xdr:row>
      <xdr:rowOff>38100</xdr:rowOff>
    </xdr:from>
    <xdr:to>
      <xdr:col>2</xdr:col>
      <xdr:colOff>990599</xdr:colOff>
      <xdr:row>4</xdr:row>
      <xdr:rowOff>107992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5" r="69661" b="9850"/>
        <a:stretch/>
      </xdr:blipFill>
      <xdr:spPr bwMode="auto">
        <a:xfrm>
          <a:off x="923925" y="38100"/>
          <a:ext cx="1276349" cy="7937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17</xdr:col>
      <xdr:colOff>85724</xdr:colOff>
      <xdr:row>9</xdr:row>
      <xdr:rowOff>19049</xdr:rowOff>
    </xdr:from>
    <xdr:to>
      <xdr:col>27</xdr:col>
      <xdr:colOff>57129</xdr:colOff>
      <xdr:row>29</xdr:row>
      <xdr:rowOff>171450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9896474" y="1857374"/>
          <a:ext cx="6067405" cy="3905251"/>
          <a:chOff x="-43044" y="525831"/>
          <a:chExt cx="9143980" cy="5376632"/>
        </a:xfrm>
      </xdr:grpSpPr>
      <xdr:pic>
        <xdr:nvPicPr>
          <xdr:cNvPr id="5" name="Imagem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867" r="781"/>
          <a:stretch/>
        </xdr:blipFill>
        <xdr:spPr>
          <a:xfrm>
            <a:off x="-43044" y="525831"/>
            <a:ext cx="9143980" cy="5376632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6" name="CaixaDeTexto 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592182" y="3178629"/>
            <a:ext cx="8055428" cy="162079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/>
            <a:r>
              <a:rPr lang="pt-BR" sz="2000">
                <a:latin typeface="Arial Black" panose="020B0A04020102020204" pitchFamily="34" charset="0"/>
              </a:rPr>
              <a:t>Esta planilha busca as informações automaticamente, portanto não precisa ser preenchida.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436563</xdr:colOff>
      <xdr:row>4</xdr:row>
      <xdr:rowOff>55560</xdr:rowOff>
    </xdr:from>
    <xdr:to>
      <xdr:col>7</xdr:col>
      <xdr:colOff>571500</xdr:colOff>
      <xdr:row>27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228601</xdr:colOff>
      <xdr:row>4</xdr:row>
      <xdr:rowOff>47624</xdr:rowOff>
    </xdr:from>
    <xdr:to>
      <xdr:col>18</xdr:col>
      <xdr:colOff>371475</xdr:colOff>
      <xdr:row>27</xdr:row>
      <xdr:rowOff>66675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1419227</xdr:colOff>
      <xdr:row>28</xdr:row>
      <xdr:rowOff>95248</xdr:rowOff>
    </xdr:from>
    <xdr:to>
      <xdr:col>14</xdr:col>
      <xdr:colOff>276226</xdr:colOff>
      <xdr:row>50</xdr:row>
      <xdr:rowOff>28575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571499</xdr:colOff>
      <xdr:row>51</xdr:row>
      <xdr:rowOff>228599</xdr:rowOff>
    </xdr:from>
    <xdr:to>
      <xdr:col>7</xdr:col>
      <xdr:colOff>514349</xdr:colOff>
      <xdr:row>75</xdr:row>
      <xdr:rowOff>161924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257175</xdr:colOff>
      <xdr:row>52</xdr:row>
      <xdr:rowOff>9524</xdr:rowOff>
    </xdr:from>
    <xdr:to>
      <xdr:col>17</xdr:col>
      <xdr:colOff>466725</xdr:colOff>
      <xdr:row>76</xdr:row>
      <xdr:rowOff>19049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1876424</xdr:colOff>
      <xdr:row>80</xdr:row>
      <xdr:rowOff>57149</xdr:rowOff>
    </xdr:from>
    <xdr:to>
      <xdr:col>13</xdr:col>
      <xdr:colOff>190499</xdr:colOff>
      <xdr:row>105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342899</xdr:colOff>
      <xdr:row>107</xdr:row>
      <xdr:rowOff>28574</xdr:rowOff>
    </xdr:from>
    <xdr:to>
      <xdr:col>15</xdr:col>
      <xdr:colOff>609599</xdr:colOff>
      <xdr:row>130</xdr:row>
      <xdr:rowOff>66674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266700</xdr:colOff>
      <xdr:row>132</xdr:row>
      <xdr:rowOff>142875</xdr:rowOff>
    </xdr:from>
    <xdr:to>
      <xdr:col>10</xdr:col>
      <xdr:colOff>38101</xdr:colOff>
      <xdr:row>162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238124</xdr:colOff>
      <xdr:row>132</xdr:row>
      <xdr:rowOff>85725</xdr:rowOff>
    </xdr:from>
    <xdr:to>
      <xdr:col>22</xdr:col>
      <xdr:colOff>352425</xdr:colOff>
      <xdr:row>162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19</xdr:col>
      <xdr:colOff>257175</xdr:colOff>
      <xdr:row>4</xdr:row>
      <xdr:rowOff>133350</xdr:rowOff>
    </xdr:from>
    <xdr:to>
      <xdr:col>26</xdr:col>
      <xdr:colOff>190500</xdr:colOff>
      <xdr:row>24</xdr:row>
      <xdr:rowOff>85726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75009" t="30837" r="2019" b="38140"/>
        <a:stretch/>
      </xdr:blipFill>
      <xdr:spPr>
        <a:xfrm>
          <a:off x="13468350" y="1323975"/>
          <a:ext cx="4200525" cy="31908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285750</xdr:colOff>
      <xdr:row>0</xdr:row>
      <xdr:rowOff>57150</xdr:rowOff>
    </xdr:from>
    <xdr:to>
      <xdr:col>11</xdr:col>
      <xdr:colOff>1152525</xdr:colOff>
      <xdr:row>3</xdr:row>
      <xdr:rowOff>1057</xdr:rowOff>
    </xdr:to>
    <xdr:pic>
      <xdr:nvPicPr>
        <xdr:cNvPr id="2" name="Imagem 1" descr="LOGO DIRETORI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67825" y="57150"/>
          <a:ext cx="866775" cy="572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85726</xdr:colOff>
      <xdr:row>0</xdr:row>
      <xdr:rowOff>28576</xdr:rowOff>
    </xdr:from>
    <xdr:to>
      <xdr:col>1</xdr:col>
      <xdr:colOff>990600</xdr:colOff>
      <xdr:row>3</xdr:row>
      <xdr:rowOff>131509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5" r="69661" b="9850"/>
        <a:stretch/>
      </xdr:blipFill>
      <xdr:spPr bwMode="auto">
        <a:xfrm>
          <a:off x="695326" y="28576"/>
          <a:ext cx="904874" cy="7315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76200</xdr:rowOff>
    </xdr:from>
    <xdr:to>
      <xdr:col>13</xdr:col>
      <xdr:colOff>114300</xdr:colOff>
      <xdr:row>4</xdr:row>
      <xdr:rowOff>110030</xdr:rowOff>
    </xdr:to>
    <xdr:pic>
      <xdr:nvPicPr>
        <xdr:cNvPr id="2" name="Imagem 1" descr="LOGO DIRETORI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4650" y="76200"/>
          <a:ext cx="1219200" cy="6815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0</xdr:row>
      <xdr:rowOff>38100</xdr:rowOff>
    </xdr:from>
    <xdr:to>
      <xdr:col>2</xdr:col>
      <xdr:colOff>990599</xdr:colOff>
      <xdr:row>5</xdr:row>
      <xdr:rowOff>155617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5" r="69661" b="9850"/>
        <a:stretch/>
      </xdr:blipFill>
      <xdr:spPr bwMode="auto">
        <a:xfrm>
          <a:off x="314325" y="38100"/>
          <a:ext cx="1276349" cy="9271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542924</xdr:colOff>
      <xdr:row>6</xdr:row>
      <xdr:rowOff>57150</xdr:rowOff>
    </xdr:from>
    <xdr:to>
      <xdr:col>27</xdr:col>
      <xdr:colOff>104775</xdr:colOff>
      <xdr:row>28</xdr:row>
      <xdr:rowOff>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4850" t="37782" r="10874" b="22305"/>
        <a:stretch/>
      </xdr:blipFill>
      <xdr:spPr>
        <a:xfrm>
          <a:off x="9744074" y="1295400"/>
          <a:ext cx="6267451" cy="4105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266698</xdr:colOff>
      <xdr:row>5</xdr:row>
      <xdr:rowOff>47624</xdr:rowOff>
    </xdr:from>
    <xdr:to>
      <xdr:col>9</xdr:col>
      <xdr:colOff>552450</xdr:colOff>
      <xdr:row>28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209550</xdr:colOff>
      <xdr:row>5</xdr:row>
      <xdr:rowOff>47625</xdr:rowOff>
    </xdr:from>
    <xdr:to>
      <xdr:col>21</xdr:col>
      <xdr:colOff>457200</xdr:colOff>
      <xdr:row>27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266699</xdr:colOff>
      <xdr:row>31</xdr:row>
      <xdr:rowOff>123825</xdr:rowOff>
    </xdr:from>
    <xdr:to>
      <xdr:col>9</xdr:col>
      <xdr:colOff>561974</xdr:colOff>
      <xdr:row>54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171449</xdr:colOff>
      <xdr:row>31</xdr:row>
      <xdr:rowOff>85724</xdr:rowOff>
    </xdr:from>
    <xdr:to>
      <xdr:col>21</xdr:col>
      <xdr:colOff>419100</xdr:colOff>
      <xdr:row>53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209549</xdr:colOff>
      <xdr:row>57</xdr:row>
      <xdr:rowOff>66674</xdr:rowOff>
    </xdr:from>
    <xdr:to>
      <xdr:col>9</xdr:col>
      <xdr:colOff>542924</xdr:colOff>
      <xdr:row>81</xdr:row>
      <xdr:rowOff>114300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180975</xdr:colOff>
      <xdr:row>56</xdr:row>
      <xdr:rowOff>142875</xdr:rowOff>
    </xdr:from>
    <xdr:to>
      <xdr:col>21</xdr:col>
      <xdr:colOff>390525</xdr:colOff>
      <xdr:row>81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84</xdr:row>
      <xdr:rowOff>123825</xdr:rowOff>
    </xdr:from>
    <xdr:to>
      <xdr:col>12</xdr:col>
      <xdr:colOff>276225</xdr:colOff>
      <xdr:row>109</xdr:row>
      <xdr:rowOff>9525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485775</xdr:colOff>
      <xdr:row>84</xdr:row>
      <xdr:rowOff>95250</xdr:rowOff>
    </xdr:from>
    <xdr:to>
      <xdr:col>24</xdr:col>
      <xdr:colOff>514350</xdr:colOff>
      <xdr:row>108</xdr:row>
      <xdr:rowOff>142875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22</xdr:col>
      <xdr:colOff>117681</xdr:colOff>
      <xdr:row>4</xdr:row>
      <xdr:rowOff>180975</xdr:rowOff>
    </xdr:from>
    <xdr:to>
      <xdr:col>28</xdr:col>
      <xdr:colOff>589900</xdr:colOff>
      <xdr:row>24</xdr:row>
      <xdr:rowOff>1167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867" r="781"/>
        <a:stretch/>
      </xdr:blipFill>
      <xdr:spPr>
        <a:xfrm>
          <a:off x="13528881" y="1114425"/>
          <a:ext cx="4129819" cy="3096792"/>
        </a:xfrm>
        <a:prstGeom prst="rect">
          <a:avLst/>
        </a:prstGeom>
      </xdr:spPr>
    </xdr:pic>
    <xdr:clientData/>
  </xdr:twoCellAnchor>
  <xdr:twoCellAnchor>
    <xdr:from>
      <xdr:col>22</xdr:col>
      <xdr:colOff>342900</xdr:colOff>
      <xdr:row>13</xdr:row>
      <xdr:rowOff>19050</xdr:rowOff>
    </xdr:from>
    <xdr:to>
      <xdr:col>28</xdr:col>
      <xdr:colOff>342357</xdr:colOff>
      <xdr:row>21</xdr:row>
      <xdr:rowOff>118071</xdr:rowOff>
    </xdr:to>
    <xdr:sp macro="" textlink="">
      <xdr:nvSpPr>
        <xdr:cNvPr id="11" name="CaixaDeTexto 4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13754100" y="2447925"/>
          <a:ext cx="3657057" cy="139442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2400">
              <a:latin typeface="Arial Black" panose="020B0A04020102020204" pitchFamily="34" charset="0"/>
            </a:rPr>
            <a:t>Os gráficos são preenchidos automaticamente.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8AD8E-465A-497C-B8A1-5E673C7FD6E2}">
  <sheetPr>
    <tabColor rgb="FFFFFFCC"/>
  </sheetPr>
  <dimension ref="A1:O132"/>
  <sheetViews>
    <sheetView showGridLines="0" topLeftCell="A97" zoomScaleNormal="100" zoomScaleSheetLayoutView="80" workbookViewId="0">
      <selection activeCell="P14" sqref="P14"/>
    </sheetView>
  </sheetViews>
  <sheetFormatPr defaultRowHeight="12.75" x14ac:dyDescent="0.2"/>
  <cols>
    <col min="1" max="1" width="9.140625" style="84"/>
    <col min="2" max="2" width="26" style="84" customWidth="1"/>
    <col min="3" max="3" width="7" style="84" bestFit="1" customWidth="1"/>
    <col min="4" max="4" width="14.7109375" style="84" customWidth="1"/>
    <col min="5" max="5" width="15.7109375" style="84" bestFit="1" customWidth="1"/>
    <col min="6" max="6" width="15.85546875" style="84" bestFit="1" customWidth="1"/>
    <col min="7" max="7" width="14.7109375" style="84" customWidth="1"/>
    <col min="8" max="8" width="18.5703125" style="84" bestFit="1" customWidth="1"/>
    <col min="9" max="11" width="12.28515625" style="84" customWidth="1"/>
    <col min="12" max="12" width="40.140625" style="84" customWidth="1"/>
    <col min="13" max="14" width="9.140625" style="84"/>
    <col min="15" max="15" width="11.7109375" style="84" bestFit="1" customWidth="1"/>
    <col min="16" max="16" width="15.7109375" style="84" bestFit="1" customWidth="1"/>
    <col min="17" max="17" width="15.85546875" style="84" bestFit="1" customWidth="1"/>
    <col min="18" max="18" width="15.42578125" style="84" bestFit="1" customWidth="1"/>
    <col min="19" max="19" width="10.140625" style="84" bestFit="1" customWidth="1"/>
    <col min="20" max="16384" width="9.140625" style="84"/>
  </cols>
  <sheetData>
    <row r="1" spans="1:12" ht="18.75" x14ac:dyDescent="0.2">
      <c r="C1" s="220" t="s">
        <v>22</v>
      </c>
      <c r="D1" s="220"/>
      <c r="E1" s="220"/>
      <c r="F1" s="220"/>
      <c r="G1" s="220"/>
      <c r="H1" s="220"/>
      <c r="I1" s="220"/>
      <c r="J1" s="220"/>
      <c r="K1" s="85"/>
    </row>
    <row r="2" spans="1:12" ht="15" x14ac:dyDescent="0.2">
      <c r="C2" s="221" t="s">
        <v>23</v>
      </c>
      <c r="D2" s="221"/>
      <c r="E2" s="221"/>
      <c r="F2" s="221"/>
      <c r="G2" s="221"/>
      <c r="H2" s="221"/>
      <c r="I2" s="221"/>
      <c r="J2" s="221"/>
      <c r="K2" s="86"/>
    </row>
    <row r="3" spans="1:12" ht="15.75" x14ac:dyDescent="0.2">
      <c r="C3" s="222" t="s">
        <v>24</v>
      </c>
      <c r="D3" s="222"/>
      <c r="E3" s="222"/>
      <c r="F3" s="222"/>
      <c r="G3" s="222"/>
      <c r="H3" s="222"/>
      <c r="I3" s="222"/>
      <c r="J3" s="222"/>
      <c r="K3" s="87"/>
    </row>
    <row r="4" spans="1:12" ht="18" customHeight="1" x14ac:dyDescent="0.2">
      <c r="A4" s="223" t="s">
        <v>53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12" ht="15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</row>
    <row r="6" spans="1:12" ht="21.75" customHeight="1" thickBot="1" x14ac:dyDescent="0.25">
      <c r="A6" s="88" t="s">
        <v>0</v>
      </c>
      <c r="B6" s="203"/>
      <c r="C6" s="203"/>
      <c r="D6" s="203"/>
      <c r="E6" s="203"/>
      <c r="F6" s="203"/>
      <c r="G6" s="203"/>
      <c r="H6" s="203"/>
      <c r="I6" s="88" t="s">
        <v>56</v>
      </c>
      <c r="J6" s="203"/>
      <c r="K6" s="203"/>
      <c r="L6" s="203"/>
    </row>
    <row r="7" spans="1:12" ht="27" customHeight="1" thickBot="1" x14ac:dyDescent="0.25">
      <c r="A7" s="203" t="s">
        <v>2</v>
      </c>
      <c r="B7" s="203"/>
      <c r="C7" s="203"/>
      <c r="D7" s="203"/>
      <c r="E7" s="203"/>
      <c r="F7" s="203"/>
      <c r="G7" s="203"/>
      <c r="H7" s="203"/>
      <c r="I7" s="203"/>
      <c r="J7" s="89" t="s">
        <v>3</v>
      </c>
      <c r="K7" s="203"/>
      <c r="L7" s="203"/>
    </row>
    <row r="8" spans="1:12" s="91" customFormat="1" ht="15" x14ac:dyDescent="0.2">
      <c r="A8" s="90"/>
      <c r="B8" s="90"/>
      <c r="C8" s="90"/>
      <c r="D8" s="90"/>
      <c r="E8" s="55"/>
      <c r="F8" s="55"/>
      <c r="G8" s="55"/>
      <c r="H8" s="55"/>
      <c r="I8" s="55"/>
      <c r="J8" s="90"/>
      <c r="K8" s="90"/>
      <c r="L8" s="56"/>
    </row>
    <row r="9" spans="1:12" ht="23.25" customHeight="1" x14ac:dyDescent="0.2">
      <c r="A9" s="208" t="s">
        <v>48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</row>
    <row r="10" spans="1:12" ht="23.25" customHeight="1" thickBot="1" x14ac:dyDescent="0.25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ht="18.75" thickBot="1" x14ac:dyDescent="0.25">
      <c r="B11" s="209" t="s">
        <v>49</v>
      </c>
      <c r="C11" s="210"/>
      <c r="D11" s="210"/>
      <c r="E11" s="210"/>
      <c r="F11" s="93"/>
      <c r="G11" s="215"/>
      <c r="H11" s="215"/>
      <c r="I11" s="215"/>
      <c r="J11" s="216"/>
      <c r="K11" s="83"/>
      <c r="L11" s="56"/>
    </row>
    <row r="12" spans="1:12" ht="18.75" thickBot="1" x14ac:dyDescent="0.25">
      <c r="B12" s="211" t="s">
        <v>50</v>
      </c>
      <c r="C12" s="212"/>
      <c r="D12" s="212"/>
      <c r="E12" s="212"/>
      <c r="F12" s="94">
        <f>F11*25/100</f>
        <v>0</v>
      </c>
      <c r="G12" s="213" t="s">
        <v>51</v>
      </c>
      <c r="H12" s="213"/>
      <c r="I12" s="213"/>
      <c r="J12" s="214"/>
      <c r="K12" s="95"/>
      <c r="L12" s="56"/>
    </row>
    <row r="13" spans="1:12" ht="9.9499999999999993" customHeight="1" x14ac:dyDescent="0.2">
      <c r="B13" s="96"/>
    </row>
    <row r="14" spans="1:12" ht="18.75" thickBot="1" x14ac:dyDescent="0.25">
      <c r="A14" s="97" t="s">
        <v>25</v>
      </c>
      <c r="B14" s="96"/>
    </row>
    <row r="15" spans="1:12" ht="19.5" customHeight="1" x14ac:dyDescent="0.2">
      <c r="A15" s="237" t="s">
        <v>4</v>
      </c>
      <c r="B15" s="239" t="s">
        <v>5</v>
      </c>
      <c r="C15" s="98" t="s">
        <v>6</v>
      </c>
      <c r="D15" s="241" t="s">
        <v>43</v>
      </c>
      <c r="E15" s="242"/>
      <c r="F15" s="242"/>
      <c r="G15" s="242"/>
      <c r="H15" s="242"/>
      <c r="I15" s="243" t="s">
        <v>8</v>
      </c>
      <c r="J15" s="228" t="s">
        <v>31</v>
      </c>
      <c r="K15" s="204" t="s">
        <v>47</v>
      </c>
      <c r="L15" s="206" t="s">
        <v>9</v>
      </c>
    </row>
    <row r="16" spans="1:12" ht="13.5" thickBot="1" x14ac:dyDescent="0.25">
      <c r="A16" s="238"/>
      <c r="B16" s="240"/>
      <c r="C16" s="99" t="s">
        <v>10</v>
      </c>
      <c r="D16" s="100" t="s">
        <v>11</v>
      </c>
      <c r="E16" s="101" t="s">
        <v>12</v>
      </c>
      <c r="F16" s="101" t="s">
        <v>13</v>
      </c>
      <c r="G16" s="101" t="s">
        <v>14</v>
      </c>
      <c r="H16" s="102" t="s">
        <v>15</v>
      </c>
      <c r="I16" s="244"/>
      <c r="J16" s="229"/>
      <c r="K16" s="205"/>
      <c r="L16" s="207"/>
    </row>
    <row r="17" spans="1:15" x14ac:dyDescent="0.2">
      <c r="A17" s="13"/>
      <c r="B17" s="28"/>
      <c r="C17" s="14"/>
      <c r="D17" s="14"/>
      <c r="E17" s="14"/>
      <c r="F17" s="14"/>
      <c r="G17" s="14"/>
      <c r="H17" s="15"/>
      <c r="I17" s="139">
        <f>SUM(D17:H17)</f>
        <v>0</v>
      </c>
      <c r="J17" s="140">
        <f>C17-I17</f>
        <v>0</v>
      </c>
      <c r="K17" s="104"/>
      <c r="L17" s="82"/>
    </row>
    <row r="18" spans="1:15" x14ac:dyDescent="0.2">
      <c r="A18" s="17"/>
      <c r="B18" s="18"/>
      <c r="C18" s="14"/>
      <c r="D18" s="14"/>
      <c r="E18" s="14"/>
      <c r="F18" s="14"/>
      <c r="G18" s="14"/>
      <c r="H18" s="15"/>
      <c r="I18" s="139">
        <f>SUM(D18:H18)</f>
        <v>0</v>
      </c>
      <c r="J18" s="140">
        <f t="shared" ref="J18:J31" si="0">C18-I18</f>
        <v>0</v>
      </c>
      <c r="K18" s="104"/>
      <c r="L18" s="82"/>
    </row>
    <row r="19" spans="1:15" x14ac:dyDescent="0.2">
      <c r="A19" s="17"/>
      <c r="B19" s="18"/>
      <c r="C19" s="14"/>
      <c r="D19" s="14"/>
      <c r="E19" s="14"/>
      <c r="F19" s="14"/>
      <c r="G19" s="14"/>
      <c r="H19" s="15"/>
      <c r="I19" s="139">
        <f t="shared" ref="I19:I31" si="1">SUM(D19:H19)</f>
        <v>0</v>
      </c>
      <c r="J19" s="140">
        <f t="shared" si="0"/>
        <v>0</v>
      </c>
      <c r="K19" s="104"/>
      <c r="L19" s="82"/>
    </row>
    <row r="20" spans="1:15" x14ac:dyDescent="0.2">
      <c r="A20" s="17"/>
      <c r="B20" s="18"/>
      <c r="C20" s="14"/>
      <c r="D20" s="14"/>
      <c r="E20" s="14"/>
      <c r="F20" s="14"/>
      <c r="G20" s="14"/>
      <c r="H20" s="15"/>
      <c r="I20" s="139">
        <f>SUM(D20:H20)</f>
        <v>0</v>
      </c>
      <c r="J20" s="140">
        <f t="shared" si="0"/>
        <v>0</v>
      </c>
      <c r="K20" s="104"/>
      <c r="L20" s="82"/>
    </row>
    <row r="21" spans="1:15" x14ac:dyDescent="0.2">
      <c r="A21" s="17"/>
      <c r="B21" s="18"/>
      <c r="C21" s="14"/>
      <c r="D21" s="14"/>
      <c r="E21" s="14"/>
      <c r="F21" s="14"/>
      <c r="G21" s="14"/>
      <c r="H21" s="15"/>
      <c r="I21" s="139">
        <f t="shared" si="1"/>
        <v>0</v>
      </c>
      <c r="J21" s="140">
        <f t="shared" si="0"/>
        <v>0</v>
      </c>
      <c r="K21" s="104"/>
      <c r="L21" s="82"/>
    </row>
    <row r="22" spans="1:15" x14ac:dyDescent="0.2">
      <c r="A22" s="17"/>
      <c r="B22" s="18"/>
      <c r="C22" s="14"/>
      <c r="D22" s="14"/>
      <c r="E22" s="14"/>
      <c r="F22" s="14"/>
      <c r="G22" s="14"/>
      <c r="H22" s="15"/>
      <c r="I22" s="139">
        <f t="shared" si="1"/>
        <v>0</v>
      </c>
      <c r="J22" s="140">
        <f t="shared" si="0"/>
        <v>0</v>
      </c>
      <c r="K22" s="104"/>
      <c r="L22" s="82"/>
    </row>
    <row r="23" spans="1:15" x14ac:dyDescent="0.2">
      <c r="A23" s="17"/>
      <c r="B23" s="18"/>
      <c r="C23" s="14"/>
      <c r="D23" s="14"/>
      <c r="E23" s="14"/>
      <c r="F23" s="14"/>
      <c r="G23" s="14"/>
      <c r="H23" s="15"/>
      <c r="I23" s="139">
        <f t="shared" si="1"/>
        <v>0</v>
      </c>
      <c r="J23" s="140">
        <f t="shared" si="0"/>
        <v>0</v>
      </c>
      <c r="K23" s="104"/>
      <c r="L23" s="82"/>
    </row>
    <row r="24" spans="1:15" x14ac:dyDescent="0.2">
      <c r="A24" s="17"/>
      <c r="B24" s="18"/>
      <c r="C24" s="14"/>
      <c r="D24" s="14"/>
      <c r="E24" s="14"/>
      <c r="F24" s="14"/>
      <c r="G24" s="14"/>
      <c r="H24" s="15"/>
      <c r="I24" s="139">
        <f t="shared" si="1"/>
        <v>0</v>
      </c>
      <c r="J24" s="140">
        <f t="shared" si="0"/>
        <v>0</v>
      </c>
      <c r="K24" s="104"/>
      <c r="L24" s="82"/>
    </row>
    <row r="25" spans="1:15" x14ac:dyDescent="0.2">
      <c r="A25" s="17"/>
      <c r="B25" s="18"/>
      <c r="C25" s="14"/>
      <c r="D25" s="14"/>
      <c r="E25" s="14"/>
      <c r="F25" s="14"/>
      <c r="G25" s="14"/>
      <c r="H25" s="15"/>
      <c r="I25" s="139">
        <f t="shared" si="1"/>
        <v>0</v>
      </c>
      <c r="J25" s="140">
        <f t="shared" si="0"/>
        <v>0</v>
      </c>
      <c r="K25" s="104"/>
      <c r="L25" s="82"/>
    </row>
    <row r="26" spans="1:15" x14ac:dyDescent="0.2">
      <c r="A26" s="17"/>
      <c r="B26" s="18"/>
      <c r="C26" s="14"/>
      <c r="D26" s="14"/>
      <c r="E26" s="14"/>
      <c r="F26" s="14"/>
      <c r="G26" s="14"/>
      <c r="H26" s="15"/>
      <c r="I26" s="139">
        <f t="shared" si="1"/>
        <v>0</v>
      </c>
      <c r="J26" s="140">
        <f t="shared" si="0"/>
        <v>0</v>
      </c>
      <c r="K26" s="104"/>
      <c r="L26" s="82"/>
    </row>
    <row r="27" spans="1:15" x14ac:dyDescent="0.2">
      <c r="A27" s="17"/>
      <c r="B27" s="18"/>
      <c r="C27" s="14"/>
      <c r="D27" s="14"/>
      <c r="E27" s="14"/>
      <c r="F27" s="14"/>
      <c r="G27" s="14"/>
      <c r="H27" s="15"/>
      <c r="I27" s="139">
        <f t="shared" si="1"/>
        <v>0</v>
      </c>
      <c r="J27" s="140">
        <f t="shared" si="0"/>
        <v>0</v>
      </c>
      <c r="K27" s="104"/>
      <c r="L27" s="82"/>
    </row>
    <row r="28" spans="1:15" x14ac:dyDescent="0.2">
      <c r="A28" s="17"/>
      <c r="B28" s="18"/>
      <c r="C28" s="14"/>
      <c r="D28" s="14"/>
      <c r="E28" s="14"/>
      <c r="F28" s="14"/>
      <c r="G28" s="14"/>
      <c r="H28" s="15"/>
      <c r="I28" s="139">
        <f t="shared" si="1"/>
        <v>0</v>
      </c>
      <c r="J28" s="140">
        <f t="shared" si="0"/>
        <v>0</v>
      </c>
      <c r="K28" s="104"/>
      <c r="L28" s="82"/>
    </row>
    <row r="29" spans="1:15" x14ac:dyDescent="0.2">
      <c r="A29" s="17"/>
      <c r="B29" s="18"/>
      <c r="C29" s="14"/>
      <c r="D29" s="14"/>
      <c r="E29" s="14"/>
      <c r="F29" s="14"/>
      <c r="G29" s="14"/>
      <c r="H29" s="15"/>
      <c r="I29" s="139">
        <f t="shared" si="1"/>
        <v>0</v>
      </c>
      <c r="J29" s="140">
        <f t="shared" si="0"/>
        <v>0</v>
      </c>
      <c r="K29" s="104"/>
      <c r="L29" s="82"/>
    </row>
    <row r="30" spans="1:15" x14ac:dyDescent="0.2">
      <c r="A30" s="17"/>
      <c r="B30" s="18"/>
      <c r="C30" s="14"/>
      <c r="D30" s="14"/>
      <c r="E30" s="14"/>
      <c r="F30" s="14"/>
      <c r="G30" s="14"/>
      <c r="H30" s="15"/>
      <c r="I30" s="139">
        <f t="shared" si="1"/>
        <v>0</v>
      </c>
      <c r="J30" s="140">
        <f t="shared" si="0"/>
        <v>0</v>
      </c>
      <c r="K30" s="104"/>
      <c r="L30" s="82"/>
    </row>
    <row r="31" spans="1:15" ht="13.5" thickBot="1" x14ac:dyDescent="0.25">
      <c r="A31" s="19"/>
      <c r="B31" s="20"/>
      <c r="C31" s="21"/>
      <c r="D31" s="21"/>
      <c r="E31" s="21"/>
      <c r="F31" s="21"/>
      <c r="G31" s="21"/>
      <c r="H31" s="22"/>
      <c r="I31" s="141">
        <f t="shared" si="1"/>
        <v>0</v>
      </c>
      <c r="J31" s="140">
        <f t="shared" si="0"/>
        <v>0</v>
      </c>
      <c r="K31" s="104"/>
      <c r="L31" s="82"/>
    </row>
    <row r="32" spans="1:15" ht="13.5" thickBot="1" x14ac:dyDescent="0.25">
      <c r="A32" s="230" t="s">
        <v>16</v>
      </c>
      <c r="B32" s="231"/>
      <c r="C32" s="105">
        <f t="shared" ref="C32:H32" si="2">SUM(C17:C31)</f>
        <v>0</v>
      </c>
      <c r="D32" s="105">
        <f t="shared" si="2"/>
        <v>0</v>
      </c>
      <c r="E32" s="105">
        <f t="shared" si="2"/>
        <v>0</v>
      </c>
      <c r="F32" s="105">
        <f t="shared" si="2"/>
        <v>0</v>
      </c>
      <c r="G32" s="105">
        <f t="shared" si="2"/>
        <v>0</v>
      </c>
      <c r="H32" s="106">
        <f t="shared" si="2"/>
        <v>0</v>
      </c>
      <c r="I32" s="107">
        <f t="shared" ref="I32" si="3">SUM(I17:I31)</f>
        <v>0</v>
      </c>
      <c r="J32" s="108">
        <f>SUM(J17:J31)</f>
        <v>0</v>
      </c>
      <c r="K32" s="108">
        <f>SUM(K17:K31)</f>
        <v>0</v>
      </c>
      <c r="L32" s="109"/>
      <c r="O32" s="110"/>
    </row>
    <row r="34" spans="1:12" ht="18.75" thickBot="1" x14ac:dyDescent="0.25">
      <c r="A34" s="97" t="s">
        <v>26</v>
      </c>
    </row>
    <row r="35" spans="1:12" ht="15" x14ac:dyDescent="0.2">
      <c r="A35" s="237" t="s">
        <v>4</v>
      </c>
      <c r="B35" s="239" t="s">
        <v>5</v>
      </c>
      <c r="C35" s="98" t="s">
        <v>6</v>
      </c>
      <c r="D35" s="241" t="s">
        <v>43</v>
      </c>
      <c r="E35" s="242"/>
      <c r="F35" s="242"/>
      <c r="G35" s="242"/>
      <c r="H35" s="242"/>
      <c r="I35" s="243" t="s">
        <v>8</v>
      </c>
      <c r="J35" s="228" t="s">
        <v>31</v>
      </c>
      <c r="K35" s="204" t="s">
        <v>47</v>
      </c>
      <c r="L35" s="206" t="s">
        <v>9</v>
      </c>
    </row>
    <row r="36" spans="1:12" ht="26.25" customHeight="1" thickBot="1" x14ac:dyDescent="0.25">
      <c r="A36" s="238"/>
      <c r="B36" s="240"/>
      <c r="C36" s="99" t="s">
        <v>10</v>
      </c>
      <c r="D36" s="100" t="s">
        <v>11</v>
      </c>
      <c r="E36" s="101" t="s">
        <v>12</v>
      </c>
      <c r="F36" s="101" t="s">
        <v>13</v>
      </c>
      <c r="G36" s="101" t="s">
        <v>14</v>
      </c>
      <c r="H36" s="102" t="s">
        <v>15</v>
      </c>
      <c r="I36" s="244"/>
      <c r="J36" s="229"/>
      <c r="K36" s="205"/>
      <c r="L36" s="207"/>
    </row>
    <row r="37" spans="1:12" x14ac:dyDescent="0.2">
      <c r="A37" s="13"/>
      <c r="B37" s="14"/>
      <c r="C37" s="14"/>
      <c r="D37" s="14"/>
      <c r="E37" s="14"/>
      <c r="F37" s="14"/>
      <c r="G37" s="14"/>
      <c r="H37" s="15"/>
      <c r="I37" s="139">
        <f>SUM(D37:H37)</f>
        <v>0</v>
      </c>
      <c r="J37" s="140">
        <f t="shared" ref="J37:J51" si="4">C37-I37</f>
        <v>0</v>
      </c>
      <c r="K37" s="104"/>
      <c r="L37" s="47"/>
    </row>
    <row r="38" spans="1:12" x14ac:dyDescent="0.2">
      <c r="A38" s="17"/>
      <c r="B38" s="18"/>
      <c r="C38" s="14"/>
      <c r="D38" s="14"/>
      <c r="E38" s="14"/>
      <c r="F38" s="14"/>
      <c r="G38" s="14"/>
      <c r="H38" s="15"/>
      <c r="I38" s="139">
        <f t="shared" ref="I38:I51" si="5">SUM(D38:H38)</f>
        <v>0</v>
      </c>
      <c r="J38" s="140">
        <f t="shared" si="4"/>
        <v>0</v>
      </c>
      <c r="K38" s="104"/>
      <c r="L38" s="42"/>
    </row>
    <row r="39" spans="1:12" x14ac:dyDescent="0.2">
      <c r="A39" s="17"/>
      <c r="B39" s="18"/>
      <c r="C39" s="14"/>
      <c r="D39" s="14"/>
      <c r="E39" s="14"/>
      <c r="F39" s="14"/>
      <c r="G39" s="14"/>
      <c r="H39" s="15"/>
      <c r="I39" s="139">
        <f t="shared" si="5"/>
        <v>0</v>
      </c>
      <c r="J39" s="140">
        <f t="shared" si="4"/>
        <v>0</v>
      </c>
      <c r="K39" s="104"/>
      <c r="L39" s="42"/>
    </row>
    <row r="40" spans="1:12" x14ac:dyDescent="0.2">
      <c r="A40" s="17"/>
      <c r="B40" s="18"/>
      <c r="C40" s="14"/>
      <c r="D40" s="14"/>
      <c r="E40" s="14"/>
      <c r="F40" s="14"/>
      <c r="G40" s="14"/>
      <c r="H40" s="15"/>
      <c r="I40" s="139">
        <f t="shared" si="5"/>
        <v>0</v>
      </c>
      <c r="J40" s="140">
        <f t="shared" si="4"/>
        <v>0</v>
      </c>
      <c r="K40" s="104"/>
      <c r="L40" s="42"/>
    </row>
    <row r="41" spans="1:12" x14ac:dyDescent="0.2">
      <c r="A41" s="17"/>
      <c r="B41" s="18"/>
      <c r="C41" s="14"/>
      <c r="D41" s="14"/>
      <c r="E41" s="14"/>
      <c r="F41" s="14"/>
      <c r="G41" s="14"/>
      <c r="H41" s="15"/>
      <c r="I41" s="139">
        <f t="shared" si="5"/>
        <v>0</v>
      </c>
      <c r="J41" s="140">
        <f t="shared" si="4"/>
        <v>0</v>
      </c>
      <c r="K41" s="104"/>
      <c r="L41" s="42"/>
    </row>
    <row r="42" spans="1:12" x14ac:dyDescent="0.2">
      <c r="A42" s="17"/>
      <c r="B42" s="18"/>
      <c r="C42" s="14"/>
      <c r="D42" s="14"/>
      <c r="E42" s="14"/>
      <c r="F42" s="14"/>
      <c r="G42" s="14"/>
      <c r="H42" s="15"/>
      <c r="I42" s="139">
        <f t="shared" si="5"/>
        <v>0</v>
      </c>
      <c r="J42" s="140">
        <f t="shared" si="4"/>
        <v>0</v>
      </c>
      <c r="K42" s="104"/>
      <c r="L42" s="42"/>
    </row>
    <row r="43" spans="1:12" x14ac:dyDescent="0.2">
      <c r="A43" s="17"/>
      <c r="B43" s="18"/>
      <c r="C43" s="14"/>
      <c r="D43" s="14"/>
      <c r="E43" s="14"/>
      <c r="F43" s="14"/>
      <c r="G43" s="14"/>
      <c r="H43" s="15"/>
      <c r="I43" s="139">
        <f t="shared" si="5"/>
        <v>0</v>
      </c>
      <c r="J43" s="140">
        <f t="shared" si="4"/>
        <v>0</v>
      </c>
      <c r="K43" s="104"/>
      <c r="L43" s="42"/>
    </row>
    <row r="44" spans="1:12" x14ac:dyDescent="0.2">
      <c r="A44" s="17"/>
      <c r="B44" s="18"/>
      <c r="C44" s="14"/>
      <c r="D44" s="14"/>
      <c r="E44" s="14"/>
      <c r="F44" s="14"/>
      <c r="G44" s="14"/>
      <c r="H44" s="15"/>
      <c r="I44" s="139">
        <f t="shared" si="5"/>
        <v>0</v>
      </c>
      <c r="J44" s="140">
        <f t="shared" si="4"/>
        <v>0</v>
      </c>
      <c r="K44" s="104"/>
      <c r="L44" s="42"/>
    </row>
    <row r="45" spans="1:12" x14ac:dyDescent="0.2">
      <c r="A45" s="17"/>
      <c r="B45" s="18"/>
      <c r="C45" s="14"/>
      <c r="D45" s="14"/>
      <c r="E45" s="14"/>
      <c r="F45" s="14"/>
      <c r="G45" s="14"/>
      <c r="H45" s="15"/>
      <c r="I45" s="139">
        <f t="shared" si="5"/>
        <v>0</v>
      </c>
      <c r="J45" s="140">
        <f t="shared" si="4"/>
        <v>0</v>
      </c>
      <c r="K45" s="104"/>
      <c r="L45" s="42"/>
    </row>
    <row r="46" spans="1:12" x14ac:dyDescent="0.2">
      <c r="A46" s="17"/>
      <c r="B46" s="18"/>
      <c r="C46" s="14"/>
      <c r="D46" s="14"/>
      <c r="E46" s="14"/>
      <c r="F46" s="14"/>
      <c r="G46" s="14"/>
      <c r="H46" s="15"/>
      <c r="I46" s="139">
        <f t="shared" si="5"/>
        <v>0</v>
      </c>
      <c r="J46" s="140">
        <f t="shared" si="4"/>
        <v>0</v>
      </c>
      <c r="K46" s="104"/>
      <c r="L46" s="42"/>
    </row>
    <row r="47" spans="1:12" x14ac:dyDescent="0.2">
      <c r="A47" s="17"/>
      <c r="B47" s="18"/>
      <c r="C47" s="14"/>
      <c r="D47" s="14"/>
      <c r="E47" s="14"/>
      <c r="F47" s="14"/>
      <c r="G47" s="14"/>
      <c r="H47" s="15"/>
      <c r="I47" s="139">
        <f t="shared" si="5"/>
        <v>0</v>
      </c>
      <c r="J47" s="140">
        <f t="shared" si="4"/>
        <v>0</v>
      </c>
      <c r="K47" s="104"/>
      <c r="L47" s="42"/>
    </row>
    <row r="48" spans="1:12" x14ac:dyDescent="0.2">
      <c r="A48" s="17"/>
      <c r="B48" s="18"/>
      <c r="C48" s="14"/>
      <c r="D48" s="14"/>
      <c r="E48" s="14"/>
      <c r="F48" s="14"/>
      <c r="G48" s="14"/>
      <c r="H48" s="15"/>
      <c r="I48" s="139">
        <f t="shared" si="5"/>
        <v>0</v>
      </c>
      <c r="J48" s="140">
        <f t="shared" si="4"/>
        <v>0</v>
      </c>
      <c r="K48" s="104"/>
      <c r="L48" s="42"/>
    </row>
    <row r="49" spans="1:12" x14ac:dyDescent="0.2">
      <c r="A49" s="17"/>
      <c r="B49" s="18"/>
      <c r="C49" s="14"/>
      <c r="D49" s="14"/>
      <c r="E49" s="14"/>
      <c r="F49" s="14"/>
      <c r="G49" s="14"/>
      <c r="H49" s="15"/>
      <c r="I49" s="139">
        <f t="shared" si="5"/>
        <v>0</v>
      </c>
      <c r="J49" s="140">
        <f t="shared" si="4"/>
        <v>0</v>
      </c>
      <c r="K49" s="104"/>
      <c r="L49" s="42"/>
    </row>
    <row r="50" spans="1:12" x14ac:dyDescent="0.2">
      <c r="A50" s="17"/>
      <c r="B50" s="18"/>
      <c r="C50" s="14"/>
      <c r="D50" s="14"/>
      <c r="E50" s="14"/>
      <c r="F50" s="14"/>
      <c r="G50" s="14"/>
      <c r="H50" s="15"/>
      <c r="I50" s="139">
        <f t="shared" si="5"/>
        <v>0</v>
      </c>
      <c r="J50" s="140">
        <f t="shared" si="4"/>
        <v>0</v>
      </c>
      <c r="K50" s="104"/>
      <c r="L50" s="42"/>
    </row>
    <row r="51" spans="1:12" ht="13.5" thickBot="1" x14ac:dyDescent="0.25">
      <c r="A51" s="19"/>
      <c r="B51" s="20"/>
      <c r="C51" s="21"/>
      <c r="D51" s="21"/>
      <c r="E51" s="21"/>
      <c r="F51" s="21"/>
      <c r="G51" s="21"/>
      <c r="H51" s="22"/>
      <c r="I51" s="141">
        <f t="shared" si="5"/>
        <v>0</v>
      </c>
      <c r="J51" s="140">
        <f t="shared" si="4"/>
        <v>0</v>
      </c>
      <c r="K51" s="111"/>
      <c r="L51" s="43"/>
    </row>
    <row r="52" spans="1:12" ht="13.5" thickBot="1" x14ac:dyDescent="0.25">
      <c r="A52" s="230" t="s">
        <v>16</v>
      </c>
      <c r="B52" s="231"/>
      <c r="C52" s="105">
        <f t="shared" ref="C52:K52" si="6">SUM(C37:C51)</f>
        <v>0</v>
      </c>
      <c r="D52" s="105">
        <f t="shared" si="6"/>
        <v>0</v>
      </c>
      <c r="E52" s="105">
        <f t="shared" si="6"/>
        <v>0</v>
      </c>
      <c r="F52" s="105">
        <f t="shared" si="6"/>
        <v>0</v>
      </c>
      <c r="G52" s="105">
        <f t="shared" si="6"/>
        <v>0</v>
      </c>
      <c r="H52" s="106">
        <f t="shared" si="6"/>
        <v>0</v>
      </c>
      <c r="I52" s="107">
        <f t="shared" si="6"/>
        <v>0</v>
      </c>
      <c r="J52" s="108">
        <f t="shared" si="6"/>
        <v>0</v>
      </c>
      <c r="K52" s="108">
        <f t="shared" si="6"/>
        <v>0</v>
      </c>
      <c r="L52" s="109"/>
    </row>
    <row r="53" spans="1:12" s="115" customFormat="1" x14ac:dyDescent="0.2">
      <c r="A53" s="112"/>
      <c r="B53" s="112"/>
      <c r="C53" s="112"/>
      <c r="D53" s="112"/>
      <c r="E53" s="112"/>
      <c r="F53" s="112"/>
      <c r="G53" s="112"/>
      <c r="H53" s="112"/>
      <c r="I53" s="112"/>
      <c r="J53" s="113"/>
      <c r="K53" s="113"/>
      <c r="L53" s="114"/>
    </row>
    <row r="54" spans="1:12" ht="26.25" x14ac:dyDescent="0.2">
      <c r="A54" s="227" t="s">
        <v>45</v>
      </c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</row>
    <row r="55" spans="1:12" ht="18.75" thickBot="1" x14ac:dyDescent="0.25">
      <c r="A55" s="97" t="s">
        <v>27</v>
      </c>
    </row>
    <row r="56" spans="1:12" ht="15" x14ac:dyDescent="0.2">
      <c r="A56" s="237" t="s">
        <v>4</v>
      </c>
      <c r="B56" s="239" t="s">
        <v>5</v>
      </c>
      <c r="C56" s="98" t="s">
        <v>6</v>
      </c>
      <c r="D56" s="241" t="s">
        <v>44</v>
      </c>
      <c r="E56" s="242"/>
      <c r="F56" s="242"/>
      <c r="G56" s="242"/>
      <c r="H56" s="242"/>
      <c r="I56" s="243" t="s">
        <v>8</v>
      </c>
      <c r="J56" s="228" t="s">
        <v>31</v>
      </c>
      <c r="K56" s="204" t="s">
        <v>47</v>
      </c>
      <c r="L56" s="232" t="s">
        <v>9</v>
      </c>
    </row>
    <row r="57" spans="1:12" ht="23.25" customHeight="1" thickBot="1" x14ac:dyDescent="0.25">
      <c r="A57" s="238"/>
      <c r="B57" s="240"/>
      <c r="C57" s="99" t="s">
        <v>10</v>
      </c>
      <c r="D57" s="100" t="s">
        <v>17</v>
      </c>
      <c r="E57" s="101" t="s">
        <v>18</v>
      </c>
      <c r="F57" s="101" t="s">
        <v>19</v>
      </c>
      <c r="G57" s="101" t="s">
        <v>20</v>
      </c>
      <c r="H57" s="102" t="s">
        <v>21</v>
      </c>
      <c r="I57" s="244"/>
      <c r="J57" s="229"/>
      <c r="K57" s="205"/>
      <c r="L57" s="233"/>
    </row>
    <row r="58" spans="1:12" x14ac:dyDescent="0.2">
      <c r="A58" s="28"/>
      <c r="B58" s="14"/>
      <c r="C58" s="14"/>
      <c r="D58" s="14"/>
      <c r="E58" s="14"/>
      <c r="F58" s="14"/>
      <c r="G58" s="14"/>
      <c r="H58" s="15"/>
      <c r="I58" s="139">
        <f>SUM(D58:H58)</f>
        <v>0</v>
      </c>
      <c r="J58" s="140">
        <f t="shared" ref="J58:J72" si="7">C58-I58</f>
        <v>0</v>
      </c>
      <c r="K58" s="104"/>
      <c r="L58" s="48"/>
    </row>
    <row r="59" spans="1:12" x14ac:dyDescent="0.2">
      <c r="A59" s="18"/>
      <c r="B59" s="18"/>
      <c r="C59" s="14"/>
      <c r="D59" s="14"/>
      <c r="E59" s="14"/>
      <c r="F59" s="14"/>
      <c r="G59" s="14"/>
      <c r="H59" s="15"/>
      <c r="I59" s="139">
        <f t="shared" ref="I59:I72" si="8">SUM(D59:H59)</f>
        <v>0</v>
      </c>
      <c r="J59" s="140">
        <f t="shared" si="7"/>
        <v>0</v>
      </c>
      <c r="K59" s="104"/>
      <c r="L59" s="42"/>
    </row>
    <row r="60" spans="1:12" x14ac:dyDescent="0.2">
      <c r="A60" s="18"/>
      <c r="B60" s="18"/>
      <c r="C60" s="14"/>
      <c r="D60" s="14"/>
      <c r="E60" s="14"/>
      <c r="F60" s="14"/>
      <c r="G60" s="14"/>
      <c r="H60" s="15"/>
      <c r="I60" s="139">
        <f t="shared" si="8"/>
        <v>0</v>
      </c>
      <c r="J60" s="140">
        <f t="shared" si="7"/>
        <v>0</v>
      </c>
      <c r="K60" s="104"/>
      <c r="L60" s="42"/>
    </row>
    <row r="61" spans="1:12" x14ac:dyDescent="0.2">
      <c r="A61" s="18"/>
      <c r="B61" s="18"/>
      <c r="C61" s="14"/>
      <c r="D61" s="14"/>
      <c r="E61" s="14"/>
      <c r="F61" s="14"/>
      <c r="G61" s="14"/>
      <c r="H61" s="15"/>
      <c r="I61" s="139">
        <f t="shared" si="8"/>
        <v>0</v>
      </c>
      <c r="J61" s="140">
        <f t="shared" si="7"/>
        <v>0</v>
      </c>
      <c r="K61" s="104"/>
      <c r="L61" s="42"/>
    </row>
    <row r="62" spans="1:12" x14ac:dyDescent="0.2">
      <c r="A62" s="18"/>
      <c r="B62" s="18"/>
      <c r="C62" s="14"/>
      <c r="D62" s="14"/>
      <c r="E62" s="14"/>
      <c r="F62" s="14"/>
      <c r="G62" s="14"/>
      <c r="H62" s="15"/>
      <c r="I62" s="139">
        <f t="shared" si="8"/>
        <v>0</v>
      </c>
      <c r="J62" s="140">
        <f t="shared" si="7"/>
        <v>0</v>
      </c>
      <c r="K62" s="104"/>
      <c r="L62" s="42"/>
    </row>
    <row r="63" spans="1:12" x14ac:dyDescent="0.2">
      <c r="A63" s="18"/>
      <c r="B63" s="18"/>
      <c r="C63" s="14"/>
      <c r="D63" s="14"/>
      <c r="E63" s="14"/>
      <c r="F63" s="14"/>
      <c r="G63" s="14"/>
      <c r="H63" s="15"/>
      <c r="I63" s="139">
        <f t="shared" si="8"/>
        <v>0</v>
      </c>
      <c r="J63" s="140">
        <f t="shared" si="7"/>
        <v>0</v>
      </c>
      <c r="K63" s="104"/>
      <c r="L63" s="42"/>
    </row>
    <row r="64" spans="1:12" x14ac:dyDescent="0.2">
      <c r="A64" s="18"/>
      <c r="B64" s="18"/>
      <c r="C64" s="14"/>
      <c r="D64" s="14"/>
      <c r="E64" s="14"/>
      <c r="F64" s="14"/>
      <c r="G64" s="14"/>
      <c r="H64" s="15"/>
      <c r="I64" s="139">
        <f t="shared" si="8"/>
        <v>0</v>
      </c>
      <c r="J64" s="140">
        <f t="shared" si="7"/>
        <v>0</v>
      </c>
      <c r="K64" s="104"/>
      <c r="L64" s="42"/>
    </row>
    <row r="65" spans="1:12" x14ac:dyDescent="0.2">
      <c r="A65" s="18"/>
      <c r="B65" s="18"/>
      <c r="C65" s="14"/>
      <c r="D65" s="14"/>
      <c r="E65" s="14"/>
      <c r="F65" s="14"/>
      <c r="G65" s="14"/>
      <c r="H65" s="15"/>
      <c r="I65" s="139">
        <f t="shared" si="8"/>
        <v>0</v>
      </c>
      <c r="J65" s="140">
        <f t="shared" si="7"/>
        <v>0</v>
      </c>
      <c r="K65" s="104"/>
      <c r="L65" s="42"/>
    </row>
    <row r="66" spans="1:12" x14ac:dyDescent="0.2">
      <c r="A66" s="18"/>
      <c r="B66" s="18"/>
      <c r="C66" s="14"/>
      <c r="D66" s="14"/>
      <c r="E66" s="14"/>
      <c r="F66" s="14"/>
      <c r="G66" s="14"/>
      <c r="H66" s="15"/>
      <c r="I66" s="139">
        <f t="shared" si="8"/>
        <v>0</v>
      </c>
      <c r="J66" s="140">
        <f t="shared" si="7"/>
        <v>0</v>
      </c>
      <c r="K66" s="104"/>
      <c r="L66" s="42"/>
    </row>
    <row r="67" spans="1:12" x14ac:dyDescent="0.2">
      <c r="A67" s="18"/>
      <c r="B67" s="18"/>
      <c r="C67" s="14"/>
      <c r="D67" s="14"/>
      <c r="E67" s="14"/>
      <c r="F67" s="14"/>
      <c r="G67" s="14"/>
      <c r="H67" s="15"/>
      <c r="I67" s="139">
        <f t="shared" si="8"/>
        <v>0</v>
      </c>
      <c r="J67" s="140">
        <f t="shared" si="7"/>
        <v>0</v>
      </c>
      <c r="K67" s="104"/>
      <c r="L67" s="42"/>
    </row>
    <row r="68" spans="1:12" x14ac:dyDescent="0.2">
      <c r="A68" s="18"/>
      <c r="B68" s="18"/>
      <c r="C68" s="14"/>
      <c r="D68" s="14"/>
      <c r="E68" s="14"/>
      <c r="F68" s="14"/>
      <c r="G68" s="14"/>
      <c r="H68" s="15"/>
      <c r="I68" s="139">
        <f t="shared" si="8"/>
        <v>0</v>
      </c>
      <c r="J68" s="140">
        <f t="shared" si="7"/>
        <v>0</v>
      </c>
      <c r="K68" s="104"/>
      <c r="L68" s="42"/>
    </row>
    <row r="69" spans="1:12" x14ac:dyDescent="0.2">
      <c r="A69" s="18"/>
      <c r="B69" s="18"/>
      <c r="C69" s="14"/>
      <c r="D69" s="14"/>
      <c r="E69" s="14"/>
      <c r="F69" s="14"/>
      <c r="G69" s="14"/>
      <c r="H69" s="15"/>
      <c r="I69" s="139">
        <f t="shared" si="8"/>
        <v>0</v>
      </c>
      <c r="J69" s="140">
        <f t="shared" si="7"/>
        <v>0</v>
      </c>
      <c r="K69" s="104"/>
      <c r="L69" s="42"/>
    </row>
    <row r="70" spans="1:12" x14ac:dyDescent="0.2">
      <c r="A70" s="18"/>
      <c r="B70" s="18"/>
      <c r="C70" s="14"/>
      <c r="D70" s="14"/>
      <c r="E70" s="14"/>
      <c r="F70" s="14"/>
      <c r="G70" s="14"/>
      <c r="H70" s="15"/>
      <c r="I70" s="139">
        <f t="shared" si="8"/>
        <v>0</v>
      </c>
      <c r="J70" s="140">
        <f t="shared" si="7"/>
        <v>0</v>
      </c>
      <c r="K70" s="104"/>
      <c r="L70" s="42"/>
    </row>
    <row r="71" spans="1:12" x14ac:dyDescent="0.2">
      <c r="A71" s="18"/>
      <c r="B71" s="18"/>
      <c r="C71" s="14"/>
      <c r="D71" s="14"/>
      <c r="E71" s="14"/>
      <c r="F71" s="14"/>
      <c r="G71" s="14"/>
      <c r="H71" s="15"/>
      <c r="I71" s="139">
        <f t="shared" si="8"/>
        <v>0</v>
      </c>
      <c r="J71" s="140">
        <f t="shared" si="7"/>
        <v>0</v>
      </c>
      <c r="K71" s="104"/>
      <c r="L71" s="42"/>
    </row>
    <row r="72" spans="1:12" ht="13.5" thickBot="1" x14ac:dyDescent="0.25">
      <c r="A72" s="20"/>
      <c r="B72" s="20"/>
      <c r="C72" s="21"/>
      <c r="D72" s="21"/>
      <c r="E72" s="21"/>
      <c r="F72" s="21"/>
      <c r="G72" s="21"/>
      <c r="H72" s="22"/>
      <c r="I72" s="141">
        <f t="shared" si="8"/>
        <v>0</v>
      </c>
      <c r="J72" s="140">
        <f t="shared" si="7"/>
        <v>0</v>
      </c>
      <c r="K72" s="111"/>
      <c r="L72" s="43"/>
    </row>
    <row r="73" spans="1:12" ht="13.5" thickBot="1" x14ac:dyDescent="0.25">
      <c r="A73" s="230" t="s">
        <v>16</v>
      </c>
      <c r="B73" s="231"/>
      <c r="C73" s="105">
        <f t="shared" ref="C73:I73" si="9">SUM(C58:C72)</f>
        <v>0</v>
      </c>
      <c r="D73" s="105">
        <f t="shared" si="9"/>
        <v>0</v>
      </c>
      <c r="E73" s="105">
        <f t="shared" si="9"/>
        <v>0</v>
      </c>
      <c r="F73" s="105">
        <f t="shared" si="9"/>
        <v>0</v>
      </c>
      <c r="G73" s="105">
        <f t="shared" si="9"/>
        <v>0</v>
      </c>
      <c r="H73" s="106">
        <f t="shared" si="9"/>
        <v>0</v>
      </c>
      <c r="I73" s="107">
        <f t="shared" si="9"/>
        <v>0</v>
      </c>
      <c r="J73" s="108">
        <f>SUM(J58:J72)</f>
        <v>0</v>
      </c>
      <c r="K73" s="108">
        <f>SUM(K58:K72)</f>
        <v>0</v>
      </c>
      <c r="L73" s="109"/>
    </row>
    <row r="75" spans="1:12" ht="18.75" thickBot="1" x14ac:dyDescent="0.25">
      <c r="A75" s="97" t="s">
        <v>28</v>
      </c>
    </row>
    <row r="76" spans="1:12" ht="15" x14ac:dyDescent="0.2">
      <c r="A76" s="237" t="s">
        <v>4</v>
      </c>
      <c r="B76" s="239" t="s">
        <v>5</v>
      </c>
      <c r="C76" s="98" t="s">
        <v>6</v>
      </c>
      <c r="D76" s="241" t="s">
        <v>44</v>
      </c>
      <c r="E76" s="242"/>
      <c r="F76" s="242"/>
      <c r="G76" s="242"/>
      <c r="H76" s="242"/>
      <c r="I76" s="243" t="s">
        <v>8</v>
      </c>
      <c r="J76" s="228" t="s">
        <v>31</v>
      </c>
      <c r="K76" s="204" t="s">
        <v>47</v>
      </c>
      <c r="L76" s="232" t="s">
        <v>9</v>
      </c>
    </row>
    <row r="77" spans="1:12" ht="21" customHeight="1" thickBot="1" x14ac:dyDescent="0.25">
      <c r="A77" s="238"/>
      <c r="B77" s="240"/>
      <c r="C77" s="99" t="s">
        <v>10</v>
      </c>
      <c r="D77" s="100" t="s">
        <v>17</v>
      </c>
      <c r="E77" s="101" t="s">
        <v>18</v>
      </c>
      <c r="F77" s="101" t="s">
        <v>19</v>
      </c>
      <c r="G77" s="101" t="s">
        <v>20</v>
      </c>
      <c r="H77" s="102" t="s">
        <v>21</v>
      </c>
      <c r="I77" s="244"/>
      <c r="J77" s="229"/>
      <c r="K77" s="205"/>
      <c r="L77" s="233"/>
    </row>
    <row r="78" spans="1:12" x14ac:dyDescent="0.2">
      <c r="A78" s="28"/>
      <c r="B78" s="14"/>
      <c r="C78" s="14"/>
      <c r="D78" s="14"/>
      <c r="E78" s="14"/>
      <c r="F78" s="14"/>
      <c r="G78" s="14"/>
      <c r="H78" s="15"/>
      <c r="I78" s="139">
        <f>SUM(D78:H78)</f>
        <v>0</v>
      </c>
      <c r="J78" s="140">
        <f t="shared" ref="J78:J92" si="10">C78-I78</f>
        <v>0</v>
      </c>
      <c r="K78" s="104"/>
      <c r="L78" s="48"/>
    </row>
    <row r="79" spans="1:12" x14ac:dyDescent="0.2">
      <c r="A79" s="18"/>
      <c r="B79" s="18"/>
      <c r="C79" s="14"/>
      <c r="D79" s="14"/>
      <c r="E79" s="14"/>
      <c r="F79" s="14"/>
      <c r="G79" s="14"/>
      <c r="H79" s="15"/>
      <c r="I79" s="139">
        <f t="shared" ref="I79:I92" si="11">SUM(D79:H79)</f>
        <v>0</v>
      </c>
      <c r="J79" s="140">
        <f t="shared" si="10"/>
        <v>0</v>
      </c>
      <c r="K79" s="104"/>
      <c r="L79" s="42"/>
    </row>
    <row r="80" spans="1:12" x14ac:dyDescent="0.2">
      <c r="A80" s="18"/>
      <c r="B80" s="18"/>
      <c r="C80" s="14"/>
      <c r="D80" s="14"/>
      <c r="E80" s="14"/>
      <c r="F80" s="14"/>
      <c r="G80" s="14"/>
      <c r="H80" s="15"/>
      <c r="I80" s="139">
        <f t="shared" si="11"/>
        <v>0</v>
      </c>
      <c r="J80" s="140">
        <f t="shared" si="10"/>
        <v>0</v>
      </c>
      <c r="K80" s="104"/>
      <c r="L80" s="42"/>
    </row>
    <row r="81" spans="1:12" x14ac:dyDescent="0.2">
      <c r="A81" s="18"/>
      <c r="B81" s="18"/>
      <c r="C81" s="14"/>
      <c r="D81" s="14"/>
      <c r="E81" s="14"/>
      <c r="F81" s="14"/>
      <c r="G81" s="14"/>
      <c r="H81" s="15"/>
      <c r="I81" s="139">
        <f t="shared" si="11"/>
        <v>0</v>
      </c>
      <c r="J81" s="140">
        <f t="shared" si="10"/>
        <v>0</v>
      </c>
      <c r="K81" s="104"/>
      <c r="L81" s="42"/>
    </row>
    <row r="82" spans="1:12" x14ac:dyDescent="0.2">
      <c r="A82" s="18"/>
      <c r="B82" s="18"/>
      <c r="C82" s="14"/>
      <c r="D82" s="14"/>
      <c r="E82" s="14"/>
      <c r="F82" s="14"/>
      <c r="G82" s="14"/>
      <c r="H82" s="15"/>
      <c r="I82" s="139">
        <f t="shared" si="11"/>
        <v>0</v>
      </c>
      <c r="J82" s="140">
        <f t="shared" si="10"/>
        <v>0</v>
      </c>
      <c r="K82" s="104"/>
      <c r="L82" s="42"/>
    </row>
    <row r="83" spans="1:12" x14ac:dyDescent="0.2">
      <c r="A83" s="18"/>
      <c r="B83" s="18"/>
      <c r="C83" s="14"/>
      <c r="D83" s="14"/>
      <c r="E83" s="14"/>
      <c r="F83" s="14"/>
      <c r="G83" s="14"/>
      <c r="H83" s="15"/>
      <c r="I83" s="139">
        <f t="shared" si="11"/>
        <v>0</v>
      </c>
      <c r="J83" s="140">
        <f t="shared" si="10"/>
        <v>0</v>
      </c>
      <c r="K83" s="104"/>
      <c r="L83" s="42"/>
    </row>
    <row r="84" spans="1:12" x14ac:dyDescent="0.2">
      <c r="A84" s="18"/>
      <c r="B84" s="18"/>
      <c r="C84" s="14"/>
      <c r="D84" s="14"/>
      <c r="E84" s="14"/>
      <c r="F84" s="14"/>
      <c r="G84" s="14"/>
      <c r="H84" s="15"/>
      <c r="I84" s="139">
        <f t="shared" si="11"/>
        <v>0</v>
      </c>
      <c r="J84" s="140">
        <f t="shared" si="10"/>
        <v>0</v>
      </c>
      <c r="K84" s="104"/>
      <c r="L84" s="42"/>
    </row>
    <row r="85" spans="1:12" x14ac:dyDescent="0.2">
      <c r="A85" s="18"/>
      <c r="B85" s="18"/>
      <c r="C85" s="14"/>
      <c r="D85" s="14"/>
      <c r="E85" s="14"/>
      <c r="F85" s="14"/>
      <c r="G85" s="14"/>
      <c r="H85" s="15"/>
      <c r="I85" s="139">
        <f t="shared" si="11"/>
        <v>0</v>
      </c>
      <c r="J85" s="140">
        <f t="shared" si="10"/>
        <v>0</v>
      </c>
      <c r="K85" s="104"/>
      <c r="L85" s="42"/>
    </row>
    <row r="86" spans="1:12" x14ac:dyDescent="0.2">
      <c r="A86" s="18"/>
      <c r="B86" s="18"/>
      <c r="C86" s="14"/>
      <c r="D86" s="14"/>
      <c r="E86" s="14"/>
      <c r="F86" s="14"/>
      <c r="G86" s="14"/>
      <c r="H86" s="15"/>
      <c r="I86" s="139">
        <f t="shared" si="11"/>
        <v>0</v>
      </c>
      <c r="J86" s="140">
        <f t="shared" si="10"/>
        <v>0</v>
      </c>
      <c r="K86" s="104"/>
      <c r="L86" s="42"/>
    </row>
    <row r="87" spans="1:12" x14ac:dyDescent="0.2">
      <c r="A87" s="18"/>
      <c r="B87" s="18"/>
      <c r="C87" s="14"/>
      <c r="D87" s="14"/>
      <c r="E87" s="14"/>
      <c r="F87" s="14"/>
      <c r="G87" s="14"/>
      <c r="H87" s="15"/>
      <c r="I87" s="139">
        <f t="shared" si="11"/>
        <v>0</v>
      </c>
      <c r="J87" s="140">
        <f t="shared" si="10"/>
        <v>0</v>
      </c>
      <c r="K87" s="104"/>
      <c r="L87" s="42"/>
    </row>
    <row r="88" spans="1:12" x14ac:dyDescent="0.2">
      <c r="A88" s="18"/>
      <c r="B88" s="18"/>
      <c r="C88" s="14"/>
      <c r="D88" s="14"/>
      <c r="E88" s="14"/>
      <c r="F88" s="14"/>
      <c r="G88" s="14"/>
      <c r="H88" s="15"/>
      <c r="I88" s="139">
        <f t="shared" si="11"/>
        <v>0</v>
      </c>
      <c r="J88" s="140">
        <f t="shared" si="10"/>
        <v>0</v>
      </c>
      <c r="K88" s="104"/>
      <c r="L88" s="42"/>
    </row>
    <row r="89" spans="1:12" x14ac:dyDescent="0.2">
      <c r="A89" s="18"/>
      <c r="B89" s="18"/>
      <c r="C89" s="14"/>
      <c r="D89" s="14"/>
      <c r="E89" s="14"/>
      <c r="F89" s="14"/>
      <c r="G89" s="14"/>
      <c r="H89" s="15"/>
      <c r="I89" s="139">
        <f t="shared" si="11"/>
        <v>0</v>
      </c>
      <c r="J89" s="140">
        <f t="shared" si="10"/>
        <v>0</v>
      </c>
      <c r="K89" s="104"/>
      <c r="L89" s="42"/>
    </row>
    <row r="90" spans="1:12" x14ac:dyDescent="0.2">
      <c r="A90" s="18"/>
      <c r="B90" s="18"/>
      <c r="C90" s="14"/>
      <c r="D90" s="14"/>
      <c r="E90" s="14"/>
      <c r="F90" s="14"/>
      <c r="G90" s="14"/>
      <c r="H90" s="15"/>
      <c r="I90" s="139">
        <f t="shared" si="11"/>
        <v>0</v>
      </c>
      <c r="J90" s="140">
        <f t="shared" si="10"/>
        <v>0</v>
      </c>
      <c r="K90" s="104"/>
      <c r="L90" s="42"/>
    </row>
    <row r="91" spans="1:12" x14ac:dyDescent="0.2">
      <c r="A91" s="18"/>
      <c r="B91" s="18"/>
      <c r="C91" s="14"/>
      <c r="D91" s="14"/>
      <c r="E91" s="14"/>
      <c r="F91" s="14"/>
      <c r="G91" s="14"/>
      <c r="H91" s="15"/>
      <c r="I91" s="139">
        <f t="shared" si="11"/>
        <v>0</v>
      </c>
      <c r="J91" s="140">
        <f t="shared" si="10"/>
        <v>0</v>
      </c>
      <c r="K91" s="104"/>
      <c r="L91" s="42"/>
    </row>
    <row r="92" spans="1:12" ht="13.5" thickBot="1" x14ac:dyDescent="0.25">
      <c r="A92" s="20"/>
      <c r="B92" s="20"/>
      <c r="C92" s="21"/>
      <c r="D92" s="21"/>
      <c r="E92" s="21"/>
      <c r="F92" s="21"/>
      <c r="G92" s="21"/>
      <c r="H92" s="22"/>
      <c r="I92" s="141">
        <f t="shared" si="11"/>
        <v>0</v>
      </c>
      <c r="J92" s="140">
        <f t="shared" si="10"/>
        <v>0</v>
      </c>
      <c r="K92" s="111"/>
      <c r="L92" s="43"/>
    </row>
    <row r="93" spans="1:12" ht="13.5" thickBot="1" x14ac:dyDescent="0.25">
      <c r="A93" s="230" t="s">
        <v>16</v>
      </c>
      <c r="B93" s="231"/>
      <c r="C93" s="105">
        <f t="shared" ref="C93:I93" si="12">SUM(C78:C92)</f>
        <v>0</v>
      </c>
      <c r="D93" s="105">
        <f t="shared" si="12"/>
        <v>0</v>
      </c>
      <c r="E93" s="105">
        <f t="shared" si="12"/>
        <v>0</v>
      </c>
      <c r="F93" s="105">
        <f t="shared" si="12"/>
        <v>0</v>
      </c>
      <c r="G93" s="105">
        <f t="shared" si="12"/>
        <v>0</v>
      </c>
      <c r="H93" s="106">
        <f t="shared" si="12"/>
        <v>0</v>
      </c>
      <c r="I93" s="107">
        <f t="shared" si="12"/>
        <v>0</v>
      </c>
      <c r="J93" s="108">
        <f>SUM(J78:J92)</f>
        <v>0</v>
      </c>
      <c r="K93" s="108">
        <f>SUM(K78:K92)</f>
        <v>0</v>
      </c>
      <c r="L93" s="109"/>
    </row>
    <row r="95" spans="1:12" ht="18.75" thickBot="1" x14ac:dyDescent="0.25">
      <c r="A95" s="97" t="s">
        <v>29</v>
      </c>
    </row>
    <row r="96" spans="1:12" ht="15" x14ac:dyDescent="0.2">
      <c r="A96" s="237" t="s">
        <v>4</v>
      </c>
      <c r="B96" s="239" t="s">
        <v>5</v>
      </c>
      <c r="C96" s="98" t="s">
        <v>6</v>
      </c>
      <c r="D96" s="241" t="s">
        <v>7</v>
      </c>
      <c r="E96" s="242"/>
      <c r="F96" s="242"/>
      <c r="G96" s="242"/>
      <c r="H96" s="242"/>
      <c r="I96" s="243" t="s">
        <v>8</v>
      </c>
      <c r="J96" s="228" t="s">
        <v>31</v>
      </c>
      <c r="K96" s="204" t="s">
        <v>47</v>
      </c>
      <c r="L96" s="232" t="s">
        <v>9</v>
      </c>
    </row>
    <row r="97" spans="1:12" ht="19.5" customHeight="1" thickBot="1" x14ac:dyDescent="0.25">
      <c r="A97" s="238"/>
      <c r="B97" s="240"/>
      <c r="C97" s="99" t="s">
        <v>10</v>
      </c>
      <c r="D97" s="100" t="s">
        <v>17</v>
      </c>
      <c r="E97" s="101" t="s">
        <v>18</v>
      </c>
      <c r="F97" s="101" t="s">
        <v>19</v>
      </c>
      <c r="G97" s="101" t="s">
        <v>20</v>
      </c>
      <c r="H97" s="102" t="s">
        <v>21</v>
      </c>
      <c r="I97" s="244"/>
      <c r="J97" s="229"/>
      <c r="K97" s="205"/>
      <c r="L97" s="233"/>
    </row>
    <row r="98" spans="1:12" x14ac:dyDescent="0.2">
      <c r="A98" s="28"/>
      <c r="B98" s="14"/>
      <c r="C98" s="14"/>
      <c r="D98" s="14"/>
      <c r="E98" s="14"/>
      <c r="F98" s="14"/>
      <c r="G98" s="14"/>
      <c r="H98" s="15"/>
      <c r="I98" s="139">
        <f>H98+G98+F98+E98+D98</f>
        <v>0</v>
      </c>
      <c r="J98" s="140">
        <f t="shared" ref="J98:J112" si="13">C98-I98</f>
        <v>0</v>
      </c>
      <c r="K98" s="104"/>
      <c r="L98" s="48"/>
    </row>
    <row r="99" spans="1:12" x14ac:dyDescent="0.2">
      <c r="A99" s="18"/>
      <c r="B99" s="18"/>
      <c r="C99" s="14"/>
      <c r="D99" s="14"/>
      <c r="E99" s="14"/>
      <c r="F99" s="14"/>
      <c r="G99" s="14"/>
      <c r="H99" s="15"/>
      <c r="I99" s="142">
        <f t="shared" ref="I99:I112" si="14">H99+G99+F99+E99+D99</f>
        <v>0</v>
      </c>
      <c r="J99" s="140">
        <f t="shared" si="13"/>
        <v>0</v>
      </c>
      <c r="K99" s="104"/>
      <c r="L99" s="42"/>
    </row>
    <row r="100" spans="1:12" x14ac:dyDescent="0.2">
      <c r="A100" s="18"/>
      <c r="B100" s="18"/>
      <c r="C100" s="14"/>
      <c r="D100" s="14"/>
      <c r="E100" s="14"/>
      <c r="F100" s="14"/>
      <c r="G100" s="14"/>
      <c r="H100" s="15"/>
      <c r="I100" s="142">
        <f t="shared" si="14"/>
        <v>0</v>
      </c>
      <c r="J100" s="140">
        <f t="shared" si="13"/>
        <v>0</v>
      </c>
      <c r="K100" s="104"/>
      <c r="L100" s="42"/>
    </row>
    <row r="101" spans="1:12" x14ac:dyDescent="0.2">
      <c r="A101" s="18"/>
      <c r="B101" s="18"/>
      <c r="C101" s="14"/>
      <c r="D101" s="14"/>
      <c r="E101" s="14"/>
      <c r="F101" s="14"/>
      <c r="G101" s="14"/>
      <c r="H101" s="15"/>
      <c r="I101" s="142">
        <f t="shared" si="14"/>
        <v>0</v>
      </c>
      <c r="J101" s="140">
        <f t="shared" si="13"/>
        <v>0</v>
      </c>
      <c r="K101" s="104"/>
      <c r="L101" s="42"/>
    </row>
    <row r="102" spans="1:12" x14ac:dyDescent="0.2">
      <c r="A102" s="18"/>
      <c r="B102" s="18"/>
      <c r="C102" s="14"/>
      <c r="D102" s="14"/>
      <c r="E102" s="14"/>
      <c r="F102" s="14"/>
      <c r="G102" s="14"/>
      <c r="H102" s="15"/>
      <c r="I102" s="142">
        <f t="shared" si="14"/>
        <v>0</v>
      </c>
      <c r="J102" s="140">
        <f t="shared" si="13"/>
        <v>0</v>
      </c>
      <c r="K102" s="104"/>
      <c r="L102" s="42"/>
    </row>
    <row r="103" spans="1:12" x14ac:dyDescent="0.2">
      <c r="A103" s="18"/>
      <c r="B103" s="18"/>
      <c r="C103" s="14"/>
      <c r="D103" s="14"/>
      <c r="E103" s="14"/>
      <c r="F103" s="14"/>
      <c r="G103" s="14"/>
      <c r="H103" s="15"/>
      <c r="I103" s="142">
        <f t="shared" si="14"/>
        <v>0</v>
      </c>
      <c r="J103" s="140">
        <f t="shared" si="13"/>
        <v>0</v>
      </c>
      <c r="K103" s="104"/>
      <c r="L103" s="42"/>
    </row>
    <row r="104" spans="1:12" x14ac:dyDescent="0.2">
      <c r="A104" s="18"/>
      <c r="B104" s="18"/>
      <c r="C104" s="14"/>
      <c r="D104" s="14"/>
      <c r="E104" s="14"/>
      <c r="F104" s="14"/>
      <c r="G104" s="14"/>
      <c r="H104" s="15"/>
      <c r="I104" s="142">
        <f t="shared" si="14"/>
        <v>0</v>
      </c>
      <c r="J104" s="140">
        <f t="shared" si="13"/>
        <v>0</v>
      </c>
      <c r="K104" s="104"/>
      <c r="L104" s="42"/>
    </row>
    <row r="105" spans="1:12" x14ac:dyDescent="0.2">
      <c r="A105" s="18"/>
      <c r="B105" s="18"/>
      <c r="C105" s="14"/>
      <c r="D105" s="14"/>
      <c r="E105" s="14"/>
      <c r="F105" s="14"/>
      <c r="G105" s="14"/>
      <c r="H105" s="15"/>
      <c r="I105" s="142">
        <f t="shared" si="14"/>
        <v>0</v>
      </c>
      <c r="J105" s="140">
        <f t="shared" si="13"/>
        <v>0</v>
      </c>
      <c r="K105" s="104"/>
      <c r="L105" s="42"/>
    </row>
    <row r="106" spans="1:12" x14ac:dyDescent="0.2">
      <c r="A106" s="18"/>
      <c r="B106" s="18"/>
      <c r="C106" s="14"/>
      <c r="D106" s="14"/>
      <c r="E106" s="14"/>
      <c r="F106" s="14"/>
      <c r="G106" s="14"/>
      <c r="H106" s="15"/>
      <c r="I106" s="142">
        <f t="shared" si="14"/>
        <v>0</v>
      </c>
      <c r="J106" s="140">
        <f t="shared" si="13"/>
        <v>0</v>
      </c>
      <c r="K106" s="104"/>
      <c r="L106" s="42"/>
    </row>
    <row r="107" spans="1:12" x14ac:dyDescent="0.2">
      <c r="A107" s="18"/>
      <c r="B107" s="18"/>
      <c r="C107" s="14"/>
      <c r="D107" s="14"/>
      <c r="E107" s="14"/>
      <c r="F107" s="14"/>
      <c r="G107" s="14"/>
      <c r="H107" s="15"/>
      <c r="I107" s="142">
        <f t="shared" si="14"/>
        <v>0</v>
      </c>
      <c r="J107" s="140">
        <f t="shared" si="13"/>
        <v>0</v>
      </c>
      <c r="K107" s="104"/>
      <c r="L107" s="42"/>
    </row>
    <row r="108" spans="1:12" x14ac:dyDescent="0.2">
      <c r="A108" s="18"/>
      <c r="B108" s="18"/>
      <c r="C108" s="14"/>
      <c r="D108" s="14"/>
      <c r="E108" s="14"/>
      <c r="F108" s="14"/>
      <c r="G108" s="14"/>
      <c r="H108" s="15"/>
      <c r="I108" s="142">
        <f t="shared" si="14"/>
        <v>0</v>
      </c>
      <c r="J108" s="140">
        <f t="shared" si="13"/>
        <v>0</v>
      </c>
      <c r="K108" s="104"/>
      <c r="L108" s="42"/>
    </row>
    <row r="109" spans="1:12" x14ac:dyDescent="0.2">
      <c r="A109" s="18"/>
      <c r="B109" s="18"/>
      <c r="C109" s="14"/>
      <c r="D109" s="14"/>
      <c r="E109" s="14"/>
      <c r="F109" s="14"/>
      <c r="G109" s="14"/>
      <c r="H109" s="15"/>
      <c r="I109" s="142">
        <f t="shared" si="14"/>
        <v>0</v>
      </c>
      <c r="J109" s="140">
        <f t="shared" si="13"/>
        <v>0</v>
      </c>
      <c r="K109" s="104"/>
      <c r="L109" s="42"/>
    </row>
    <row r="110" spans="1:12" x14ac:dyDescent="0.2">
      <c r="A110" s="18"/>
      <c r="B110" s="18"/>
      <c r="C110" s="14"/>
      <c r="D110" s="14"/>
      <c r="E110" s="14"/>
      <c r="F110" s="14"/>
      <c r="G110" s="14"/>
      <c r="H110" s="15"/>
      <c r="I110" s="142">
        <f t="shared" si="14"/>
        <v>0</v>
      </c>
      <c r="J110" s="140">
        <f t="shared" si="13"/>
        <v>0</v>
      </c>
      <c r="K110" s="104"/>
      <c r="L110" s="42"/>
    </row>
    <row r="111" spans="1:12" x14ac:dyDescent="0.2">
      <c r="A111" s="18"/>
      <c r="B111" s="18"/>
      <c r="C111" s="14"/>
      <c r="D111" s="14"/>
      <c r="E111" s="14"/>
      <c r="F111" s="14"/>
      <c r="G111" s="14"/>
      <c r="H111" s="15"/>
      <c r="I111" s="142">
        <f t="shared" si="14"/>
        <v>0</v>
      </c>
      <c r="J111" s="140">
        <f t="shared" si="13"/>
        <v>0</v>
      </c>
      <c r="K111" s="104"/>
      <c r="L111" s="42"/>
    </row>
    <row r="112" spans="1:12" ht="13.5" thickBot="1" x14ac:dyDescent="0.25">
      <c r="A112" s="20"/>
      <c r="B112" s="20"/>
      <c r="C112" s="21"/>
      <c r="D112" s="21"/>
      <c r="E112" s="21"/>
      <c r="F112" s="21"/>
      <c r="G112" s="21"/>
      <c r="H112" s="22"/>
      <c r="I112" s="143">
        <f t="shared" si="14"/>
        <v>0</v>
      </c>
      <c r="J112" s="140">
        <f t="shared" si="13"/>
        <v>0</v>
      </c>
      <c r="K112" s="111"/>
      <c r="L112" s="43"/>
    </row>
    <row r="113" spans="1:12" ht="13.5" thickBot="1" x14ac:dyDescent="0.25">
      <c r="A113" s="230" t="s">
        <v>16</v>
      </c>
      <c r="B113" s="231"/>
      <c r="C113" s="105">
        <f t="shared" ref="C113:I113" si="15">SUM(C98:C112)</f>
        <v>0</v>
      </c>
      <c r="D113" s="105">
        <f t="shared" si="15"/>
        <v>0</v>
      </c>
      <c r="E113" s="105">
        <f t="shared" si="15"/>
        <v>0</v>
      </c>
      <c r="F113" s="105">
        <f t="shared" si="15"/>
        <v>0</v>
      </c>
      <c r="G113" s="105">
        <f t="shared" si="15"/>
        <v>0</v>
      </c>
      <c r="H113" s="106">
        <f t="shared" si="15"/>
        <v>0</v>
      </c>
      <c r="I113" s="107">
        <f t="shared" si="15"/>
        <v>0</v>
      </c>
      <c r="J113" s="108">
        <f>SUM(J98:J112)</f>
        <v>0</v>
      </c>
      <c r="K113" s="108">
        <f>SUM(K98:K112)</f>
        <v>0</v>
      </c>
      <c r="L113" s="109"/>
    </row>
    <row r="114" spans="1:12" s="115" customFormat="1" x14ac:dyDescent="0.2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4"/>
    </row>
    <row r="115" spans="1:12" ht="13.5" thickBot="1" x14ac:dyDescent="0.25"/>
    <row r="116" spans="1:12" ht="13.5" thickBot="1" x14ac:dyDescent="0.25">
      <c r="C116" s="118"/>
      <c r="D116" s="119" t="s">
        <v>11</v>
      </c>
      <c r="E116" s="119" t="s">
        <v>12</v>
      </c>
      <c r="F116" s="120" t="s">
        <v>13</v>
      </c>
      <c r="G116" s="119" t="s">
        <v>14</v>
      </c>
      <c r="H116" s="119" t="s">
        <v>15</v>
      </c>
    </row>
    <row r="117" spans="1:12" ht="13.5" thickBot="1" x14ac:dyDescent="0.25">
      <c r="C117" s="121" t="s">
        <v>25</v>
      </c>
      <c r="D117" s="103">
        <f>D32</f>
        <v>0</v>
      </c>
      <c r="E117" s="122">
        <f>E32</f>
        <v>0</v>
      </c>
      <c r="F117" s="123">
        <f>F32</f>
        <v>0</v>
      </c>
      <c r="G117" s="103">
        <f>G32</f>
        <v>0</v>
      </c>
      <c r="H117" s="103">
        <f>H32</f>
        <v>0</v>
      </c>
    </row>
    <row r="118" spans="1:12" ht="13.5" thickBot="1" x14ac:dyDescent="0.25">
      <c r="C118" s="121" t="s">
        <v>26</v>
      </c>
      <c r="D118" s="117">
        <f>D52</f>
        <v>0</v>
      </c>
      <c r="E118" s="117">
        <f>E52</f>
        <v>0</v>
      </c>
      <c r="F118" s="124">
        <f>F52</f>
        <v>0</v>
      </c>
      <c r="G118" s="117">
        <f>G52</f>
        <v>0</v>
      </c>
      <c r="H118" s="117">
        <f>H52</f>
        <v>0</v>
      </c>
    </row>
    <row r="119" spans="1:12" ht="13.5" thickBot="1" x14ac:dyDescent="0.25">
      <c r="C119" s="107" t="s">
        <v>30</v>
      </c>
      <c r="D119" s="107">
        <f>SUM(D117:D118)</f>
        <v>0</v>
      </c>
      <c r="E119" s="107">
        <f>SUM(E117:E118)</f>
        <v>0</v>
      </c>
      <c r="F119" s="125">
        <f>SUM(F117:F118)</f>
        <v>0</v>
      </c>
      <c r="G119" s="107">
        <f>SUM(G117:G118)</f>
        <v>0</v>
      </c>
      <c r="H119" s="107">
        <f>SUM(H117:H118)</f>
        <v>0</v>
      </c>
    </row>
    <row r="120" spans="1:12" ht="13.5" thickBot="1" x14ac:dyDescent="0.25"/>
    <row r="121" spans="1:12" ht="13.5" thickBot="1" x14ac:dyDescent="0.25">
      <c r="C121" s="118"/>
      <c r="D121" s="119" t="s">
        <v>17</v>
      </c>
      <c r="E121" s="120" t="s">
        <v>18</v>
      </c>
      <c r="F121" s="119" t="s">
        <v>19</v>
      </c>
      <c r="G121" s="120" t="s">
        <v>20</v>
      </c>
      <c r="H121" s="119" t="s">
        <v>21</v>
      </c>
    </row>
    <row r="122" spans="1:12" ht="13.5" thickBot="1" x14ac:dyDescent="0.25">
      <c r="C122" s="121" t="s">
        <v>27</v>
      </c>
      <c r="D122" s="103">
        <f>D73</f>
        <v>0</v>
      </c>
      <c r="E122" s="126">
        <f>E73</f>
        <v>0</v>
      </c>
      <c r="F122" s="103">
        <f>F73</f>
        <v>0</v>
      </c>
      <c r="G122" s="123">
        <f>G73</f>
        <v>0</v>
      </c>
      <c r="H122" s="103">
        <f>H73</f>
        <v>0</v>
      </c>
    </row>
    <row r="123" spans="1:12" ht="13.5" thickBot="1" x14ac:dyDescent="0.25">
      <c r="C123" s="121" t="s">
        <v>28</v>
      </c>
      <c r="D123" s="116">
        <f>D93</f>
        <v>0</v>
      </c>
      <c r="E123" s="127">
        <f>E93</f>
        <v>0</v>
      </c>
      <c r="F123" s="116">
        <f>F93</f>
        <v>0</v>
      </c>
      <c r="G123" s="127">
        <f>G93</f>
        <v>0</v>
      </c>
      <c r="H123" s="116">
        <f>H93</f>
        <v>0</v>
      </c>
    </row>
    <row r="124" spans="1:12" ht="13.5" thickBot="1" x14ac:dyDescent="0.25">
      <c r="C124" s="121" t="s">
        <v>29</v>
      </c>
      <c r="D124" s="117">
        <f>D113</f>
        <v>0</v>
      </c>
      <c r="E124" s="124">
        <f>E113</f>
        <v>0</v>
      </c>
      <c r="F124" s="117">
        <f>F113</f>
        <v>0</v>
      </c>
      <c r="G124" s="124">
        <f>G113</f>
        <v>0</v>
      </c>
      <c r="H124" s="117">
        <f>H113</f>
        <v>0</v>
      </c>
    </row>
    <row r="125" spans="1:12" ht="13.5" thickBot="1" x14ac:dyDescent="0.25">
      <c r="C125" s="128" t="s">
        <v>30</v>
      </c>
      <c r="D125" s="107">
        <f>SUM(D122:D124)</f>
        <v>0</v>
      </c>
      <c r="E125" s="125">
        <f>SUM(E122:E124)</f>
        <v>0</v>
      </c>
      <c r="F125" s="107">
        <f>SUM(F122:F124)</f>
        <v>0</v>
      </c>
      <c r="G125" s="125">
        <f>SUM(G122:G124)</f>
        <v>0</v>
      </c>
      <c r="H125" s="107">
        <f>SUM(H122:H124)</f>
        <v>0</v>
      </c>
    </row>
    <row r="126" spans="1:12" s="115" customFormat="1" x14ac:dyDescent="0.2">
      <c r="C126" s="112"/>
      <c r="D126" s="112"/>
      <c r="E126" s="112"/>
      <c r="F126" s="112"/>
      <c r="G126" s="112"/>
      <c r="H126" s="112"/>
    </row>
    <row r="127" spans="1:12" s="115" customFormat="1" ht="13.5" thickBot="1" x14ac:dyDescent="0.25">
      <c r="C127" s="112"/>
      <c r="D127" s="112"/>
      <c r="E127" s="112"/>
      <c r="F127" s="112"/>
      <c r="G127" s="112"/>
      <c r="H127" s="112"/>
    </row>
    <row r="128" spans="1:12" s="115" customFormat="1" ht="18" thickBot="1" x14ac:dyDescent="0.25">
      <c r="C128" s="224" t="s">
        <v>42</v>
      </c>
      <c r="D128" s="225"/>
      <c r="E128" s="225"/>
      <c r="F128" s="226"/>
      <c r="G128" s="129">
        <f>SUM(C32,C52,C73,C93,C113)</f>
        <v>0</v>
      </c>
      <c r="H128" s="130">
        <v>1</v>
      </c>
    </row>
    <row r="129" spans="2:9" s="115" customFormat="1" ht="18" thickBot="1" x14ac:dyDescent="0.25">
      <c r="B129" s="131"/>
      <c r="C129" s="245" t="s">
        <v>39</v>
      </c>
      <c r="D129" s="246"/>
      <c r="E129" s="246"/>
      <c r="F129" s="247"/>
      <c r="G129" s="132">
        <f>SUM(I113,I93,I73,I52,I32)</f>
        <v>0</v>
      </c>
      <c r="H129" s="133" t="e">
        <f>(G129*100)/G128/100</f>
        <v>#DIV/0!</v>
      </c>
    </row>
    <row r="130" spans="2:9" ht="18" thickBot="1" x14ac:dyDescent="0.25">
      <c r="C130" s="248" t="s">
        <v>40</v>
      </c>
      <c r="D130" s="249"/>
      <c r="E130" s="249"/>
      <c r="F130" s="250"/>
      <c r="G130" s="134">
        <f>SUM(D119:G119,D125)</f>
        <v>0</v>
      </c>
      <c r="H130" s="130" t="e">
        <f>(G130*100/G129)/100</f>
        <v>#DIV/0!</v>
      </c>
      <c r="I130" s="110"/>
    </row>
    <row r="131" spans="2:9" ht="18" thickBot="1" x14ac:dyDescent="0.25">
      <c r="B131" s="135"/>
      <c r="C131" s="234" t="s">
        <v>41</v>
      </c>
      <c r="D131" s="235"/>
      <c r="E131" s="235"/>
      <c r="F131" s="236"/>
      <c r="G131" s="136">
        <f>SUM(J32,J52,J73,J93,J113)</f>
        <v>0</v>
      </c>
      <c r="H131" s="130" t="e">
        <f>(G131*100/G129)/100</f>
        <v>#DIV/0!</v>
      </c>
    </row>
    <row r="132" spans="2:9" ht="18" thickBot="1" x14ac:dyDescent="0.25">
      <c r="C132" s="217" t="s">
        <v>52</v>
      </c>
      <c r="D132" s="218"/>
      <c r="E132" s="218"/>
      <c r="F132" s="219"/>
      <c r="G132" s="137">
        <f>SUM(K113,K93,K73,K52,K32)</f>
        <v>0</v>
      </c>
      <c r="H132" s="138" t="e">
        <f>(G132/G129)</f>
        <v>#DIV/0!</v>
      </c>
    </row>
  </sheetData>
  <sheetProtection algorithmName="SHA-512" hashValue="YW5UUjXI5khOQrlwT20LahpczU3hYvMJFpo1es/6B2GL9laqPbC79WEBZVYLKAoBbNTSrHR30PJm7rZbWCC81Q==" saltValue="CwGmYAgcV9zQOkC7D4lr1w==" spinCount="100000" sheet="1" objects="1" scenarios="1"/>
  <mergeCells count="60">
    <mergeCell ref="C129:F129"/>
    <mergeCell ref="C130:F130"/>
    <mergeCell ref="L56:L57"/>
    <mergeCell ref="A32:B32"/>
    <mergeCell ref="A35:A36"/>
    <mergeCell ref="B35:B36"/>
    <mergeCell ref="D35:H35"/>
    <mergeCell ref="I35:I36"/>
    <mergeCell ref="L35:L36"/>
    <mergeCell ref="A52:B52"/>
    <mergeCell ref="A56:A57"/>
    <mergeCell ref="B56:B57"/>
    <mergeCell ref="D56:H56"/>
    <mergeCell ref="I56:I57"/>
    <mergeCell ref="J35:J36"/>
    <mergeCell ref="J96:J97"/>
    <mergeCell ref="J76:J77"/>
    <mergeCell ref="C131:F131"/>
    <mergeCell ref="A15:A16"/>
    <mergeCell ref="B15:B16"/>
    <mergeCell ref="D15:H15"/>
    <mergeCell ref="I15:I16"/>
    <mergeCell ref="A73:B73"/>
    <mergeCell ref="A76:A77"/>
    <mergeCell ref="B76:B77"/>
    <mergeCell ref="D76:H76"/>
    <mergeCell ref="I76:I77"/>
    <mergeCell ref="A93:B93"/>
    <mergeCell ref="A96:A97"/>
    <mergeCell ref="B96:B97"/>
    <mergeCell ref="D96:H96"/>
    <mergeCell ref="I96:I97"/>
    <mergeCell ref="K56:K57"/>
    <mergeCell ref="K76:K77"/>
    <mergeCell ref="K96:K97"/>
    <mergeCell ref="C132:F132"/>
    <mergeCell ref="C1:J1"/>
    <mergeCell ref="C2:J2"/>
    <mergeCell ref="C3:J3"/>
    <mergeCell ref="A4:L5"/>
    <mergeCell ref="C128:F128"/>
    <mergeCell ref="A54:L54"/>
    <mergeCell ref="J15:J16"/>
    <mergeCell ref="B6:H6"/>
    <mergeCell ref="A113:B113"/>
    <mergeCell ref="J56:J57"/>
    <mergeCell ref="L96:L97"/>
    <mergeCell ref="L76:L77"/>
    <mergeCell ref="A7:B7"/>
    <mergeCell ref="C7:I7"/>
    <mergeCell ref="K7:L7"/>
    <mergeCell ref="J6:L6"/>
    <mergeCell ref="K35:K36"/>
    <mergeCell ref="L15:L16"/>
    <mergeCell ref="A9:L9"/>
    <mergeCell ref="B11:E11"/>
    <mergeCell ref="B12:E12"/>
    <mergeCell ref="G12:J12"/>
    <mergeCell ref="G11:J11"/>
    <mergeCell ref="K15:K16"/>
  </mergeCells>
  <pageMargins left="0.511811024" right="0.511811024" top="0.78740157499999996" bottom="0.78740157499999996" header="0.31496062000000002" footer="0.31496062000000002"/>
  <pageSetup paperSize="9" scale="46" orientation="portrait" r:id="rId1"/>
  <rowBreaks count="2" manualBreakCount="2">
    <brk id="52" max="16383" man="1"/>
    <brk id="9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5DDBD-005F-4DE0-9D35-31BEFFF5A0B8}">
  <sheetPr>
    <tabColor rgb="FFFFFFCC"/>
  </sheetPr>
  <dimension ref="A1:V110"/>
  <sheetViews>
    <sheetView showGridLines="0" topLeftCell="B1" workbookViewId="0">
      <selection activeCell="U42" sqref="U42"/>
    </sheetView>
  </sheetViews>
  <sheetFormatPr defaultRowHeight="14.25" x14ac:dyDescent="0.2"/>
  <cols>
    <col min="1" max="1" width="9.140625" style="2" hidden="1" customWidth="1"/>
    <col min="2" max="2" width="9" style="2" bestFit="1" customWidth="1"/>
    <col min="3" max="3" width="24.7109375" style="2" customWidth="1"/>
    <col min="4" max="4" width="8.28515625" style="2" customWidth="1"/>
    <col min="5" max="5" width="6.85546875" style="2" customWidth="1"/>
    <col min="6" max="6" width="8.42578125" style="2" customWidth="1"/>
    <col min="7" max="7" width="6.85546875" style="2" customWidth="1"/>
    <col min="8" max="8" width="12.42578125" style="2" customWidth="1"/>
    <col min="9" max="9" width="6.85546875" style="2" customWidth="1"/>
    <col min="10" max="10" width="10.5703125" style="2" customWidth="1"/>
    <col min="11" max="11" width="6.85546875" style="2" customWidth="1"/>
    <col min="12" max="12" width="9.7109375" style="2" customWidth="1"/>
    <col min="13" max="16" width="6.85546875" style="2" customWidth="1"/>
    <col min="17" max="16384" width="9.140625" style="2"/>
  </cols>
  <sheetData>
    <row r="1" spans="1:22" s="84" customFormat="1" ht="18.75" x14ac:dyDescent="0.2">
      <c r="C1" s="220" t="s">
        <v>22</v>
      </c>
      <c r="D1" s="220"/>
      <c r="E1" s="220"/>
      <c r="F1" s="220"/>
      <c r="G1" s="220"/>
      <c r="H1" s="220"/>
      <c r="I1" s="220"/>
      <c r="J1" s="220"/>
      <c r="K1" s="151"/>
    </row>
    <row r="2" spans="1:22" s="84" customFormat="1" ht="15" x14ac:dyDescent="0.2">
      <c r="C2" s="221" t="s">
        <v>23</v>
      </c>
      <c r="D2" s="221"/>
      <c r="E2" s="221"/>
      <c r="F2" s="221"/>
      <c r="G2" s="221"/>
      <c r="H2" s="221"/>
      <c r="I2" s="221"/>
      <c r="J2" s="221"/>
      <c r="K2" s="152"/>
    </row>
    <row r="3" spans="1:22" s="84" customFormat="1" ht="15.75" x14ac:dyDescent="0.2">
      <c r="C3" s="222" t="s">
        <v>24</v>
      </c>
      <c r="D3" s="222"/>
      <c r="E3" s="222"/>
      <c r="F3" s="222"/>
      <c r="G3" s="222"/>
      <c r="H3" s="222"/>
      <c r="I3" s="222"/>
      <c r="J3" s="222"/>
      <c r="K3" s="153"/>
    </row>
    <row r="4" spans="1:22" s="84" customFormat="1" ht="18" customHeight="1" x14ac:dyDescent="0.2">
      <c r="A4" s="223" t="s">
        <v>53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22" s="84" customFormat="1" ht="15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</row>
    <row r="6" spans="1:22" s="91" customFormat="1" ht="15" x14ac:dyDescent="0.2">
      <c r="A6" s="90"/>
      <c r="B6" s="90"/>
      <c r="C6" s="90"/>
      <c r="D6" s="90"/>
      <c r="E6" s="55"/>
      <c r="F6" s="55"/>
      <c r="G6" s="55"/>
      <c r="H6" s="55"/>
      <c r="I6" s="55"/>
      <c r="J6" s="90"/>
      <c r="K6" s="90"/>
      <c r="L6" s="56"/>
    </row>
    <row r="7" spans="1:22" s="84" customFormat="1" ht="23.25" customHeight="1" x14ac:dyDescent="0.2">
      <c r="A7" s="208" t="s">
        <v>65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</row>
    <row r="9" spans="1:22" ht="9.9499999999999993" customHeight="1" thickBot="1" x14ac:dyDescent="0.25">
      <c r="C9" s="156"/>
    </row>
    <row r="10" spans="1:22" ht="20.100000000000001" customHeight="1" thickBot="1" x14ac:dyDescent="0.3">
      <c r="B10" s="255" t="s">
        <v>4</v>
      </c>
      <c r="C10" s="257" t="s">
        <v>5</v>
      </c>
      <c r="D10" s="188" t="s">
        <v>6</v>
      </c>
      <c r="E10" s="260" t="s">
        <v>43</v>
      </c>
      <c r="F10" s="261"/>
      <c r="G10" s="261"/>
      <c r="H10" s="261"/>
      <c r="I10" s="261"/>
      <c r="J10" s="261"/>
      <c r="K10" s="261"/>
      <c r="L10" s="261"/>
      <c r="M10" s="261"/>
      <c r="N10" s="262"/>
      <c r="O10" s="263" t="s">
        <v>8</v>
      </c>
      <c r="P10" s="264"/>
    </row>
    <row r="11" spans="1:22" ht="15" x14ac:dyDescent="0.25">
      <c r="B11" s="256"/>
      <c r="C11" s="258"/>
      <c r="D11" s="267" t="s">
        <v>10</v>
      </c>
      <c r="E11" s="269" t="s">
        <v>11</v>
      </c>
      <c r="F11" s="270"/>
      <c r="G11" s="269" t="s">
        <v>12</v>
      </c>
      <c r="H11" s="270"/>
      <c r="I11" s="269" t="s">
        <v>13</v>
      </c>
      <c r="J11" s="270"/>
      <c r="K11" s="269" t="s">
        <v>14</v>
      </c>
      <c r="L11" s="270"/>
      <c r="M11" s="269" t="s">
        <v>15</v>
      </c>
      <c r="N11" s="270"/>
      <c r="O11" s="265"/>
      <c r="P11" s="266"/>
      <c r="V11" s="157"/>
    </row>
    <row r="12" spans="1:22" ht="15.75" thickBot="1" x14ac:dyDescent="0.3">
      <c r="B12" s="184" t="s">
        <v>57</v>
      </c>
      <c r="C12" s="259"/>
      <c r="D12" s="268"/>
      <c r="E12" s="184" t="s">
        <v>58</v>
      </c>
      <c r="F12" s="186" t="s">
        <v>59</v>
      </c>
      <c r="G12" s="184" t="s">
        <v>58</v>
      </c>
      <c r="H12" s="186" t="s">
        <v>59</v>
      </c>
      <c r="I12" s="184" t="s">
        <v>58</v>
      </c>
      <c r="J12" s="186" t="s">
        <v>59</v>
      </c>
      <c r="K12" s="184" t="s">
        <v>58</v>
      </c>
      <c r="L12" s="186" t="s">
        <v>59</v>
      </c>
      <c r="M12" s="184" t="s">
        <v>58</v>
      </c>
      <c r="N12" s="189" t="s">
        <v>59</v>
      </c>
      <c r="O12" s="184" t="s">
        <v>58</v>
      </c>
      <c r="P12" s="186" t="s">
        <v>59</v>
      </c>
      <c r="Q12" s="156"/>
      <c r="R12" s="156"/>
      <c r="S12" s="156"/>
      <c r="T12" s="156"/>
      <c r="U12" s="156"/>
      <c r="V12" s="156"/>
    </row>
    <row r="13" spans="1:22" x14ac:dyDescent="0.2">
      <c r="B13" s="164">
        <f>'Língua Portuguesa'!A17</f>
        <v>0</v>
      </c>
      <c r="C13" s="158">
        <f>'Língua Portuguesa'!B17</f>
        <v>0</v>
      </c>
      <c r="D13" s="169">
        <f>'Língua Portuguesa'!C17</f>
        <v>0</v>
      </c>
      <c r="E13" s="164">
        <f>'Língua Portuguesa'!D17</f>
        <v>0</v>
      </c>
      <c r="F13" s="165">
        <f t="shared" ref="F13:F28" si="0">IF($D13=0,0,E13/$D13)</f>
        <v>0</v>
      </c>
      <c r="G13" s="164">
        <f>'Língua Portuguesa'!E17</f>
        <v>0</v>
      </c>
      <c r="H13" s="165">
        <f t="shared" ref="H13:H28" si="1">IF($D13=0,0,G13/$D13)</f>
        <v>0</v>
      </c>
      <c r="I13" s="164">
        <f>'Língua Portuguesa'!F17</f>
        <v>0</v>
      </c>
      <c r="J13" s="165">
        <f t="shared" ref="J13:J28" si="2">IF($D13=0,0,I13/$D13)</f>
        <v>0</v>
      </c>
      <c r="K13" s="164">
        <f>'Língua Portuguesa'!G17</f>
        <v>0</v>
      </c>
      <c r="L13" s="165">
        <f t="shared" ref="L13:L28" si="3">IF($D13=0,0,K13/$D13)</f>
        <v>0</v>
      </c>
      <c r="M13" s="164">
        <f>'Língua Portuguesa'!H17</f>
        <v>0</v>
      </c>
      <c r="N13" s="166">
        <f t="shared" ref="N13:N28" si="4">IF($D13=0,0,M13/$D13)</f>
        <v>0</v>
      </c>
      <c r="O13" s="183">
        <f t="shared" ref="O13:O27" si="5">M13+K13+I13+G13+E13</f>
        <v>0</v>
      </c>
      <c r="P13" s="168">
        <f t="shared" ref="P13:P27" si="6">IF(D13=0,0,(O13/D13))</f>
        <v>0</v>
      </c>
      <c r="T13" s="156"/>
    </row>
    <row r="14" spans="1:22" x14ac:dyDescent="0.2">
      <c r="B14" s="164">
        <f>'Língua Portuguesa'!A18</f>
        <v>0</v>
      </c>
      <c r="C14" s="158">
        <f>'Língua Portuguesa'!B18</f>
        <v>0</v>
      </c>
      <c r="D14" s="169">
        <f>'Língua Portuguesa'!C18</f>
        <v>0</v>
      </c>
      <c r="E14" s="164">
        <f>'Língua Portuguesa'!D18</f>
        <v>0</v>
      </c>
      <c r="F14" s="165">
        <f t="shared" si="0"/>
        <v>0</v>
      </c>
      <c r="G14" s="164">
        <f>'Língua Portuguesa'!E18</f>
        <v>0</v>
      </c>
      <c r="H14" s="165">
        <f t="shared" si="1"/>
        <v>0</v>
      </c>
      <c r="I14" s="164">
        <f>'Língua Portuguesa'!F18</f>
        <v>0</v>
      </c>
      <c r="J14" s="165">
        <f t="shared" si="2"/>
        <v>0</v>
      </c>
      <c r="K14" s="164">
        <f>'Língua Portuguesa'!G18</f>
        <v>0</v>
      </c>
      <c r="L14" s="165">
        <f t="shared" si="3"/>
        <v>0</v>
      </c>
      <c r="M14" s="164">
        <f>'Língua Portuguesa'!H18</f>
        <v>0</v>
      </c>
      <c r="N14" s="166">
        <f t="shared" si="4"/>
        <v>0</v>
      </c>
      <c r="O14" s="167">
        <f t="shared" si="5"/>
        <v>0</v>
      </c>
      <c r="P14" s="168">
        <f t="shared" si="6"/>
        <v>0</v>
      </c>
      <c r="T14" s="156"/>
    </row>
    <row r="15" spans="1:22" x14ac:dyDescent="0.2">
      <c r="B15" s="164">
        <f>'Língua Portuguesa'!A19</f>
        <v>0</v>
      </c>
      <c r="C15" s="158">
        <f>'Língua Portuguesa'!B19</f>
        <v>0</v>
      </c>
      <c r="D15" s="169">
        <f>'Língua Portuguesa'!C19</f>
        <v>0</v>
      </c>
      <c r="E15" s="164">
        <f>'Língua Portuguesa'!D19</f>
        <v>0</v>
      </c>
      <c r="F15" s="165">
        <f t="shared" si="0"/>
        <v>0</v>
      </c>
      <c r="G15" s="164">
        <f>'Língua Portuguesa'!E19</f>
        <v>0</v>
      </c>
      <c r="H15" s="165">
        <f t="shared" si="1"/>
        <v>0</v>
      </c>
      <c r="I15" s="164">
        <f>'Língua Portuguesa'!F19</f>
        <v>0</v>
      </c>
      <c r="J15" s="165">
        <f t="shared" si="2"/>
        <v>0</v>
      </c>
      <c r="K15" s="164">
        <f>'Língua Portuguesa'!G19</f>
        <v>0</v>
      </c>
      <c r="L15" s="165">
        <f t="shared" si="3"/>
        <v>0</v>
      </c>
      <c r="M15" s="164">
        <f>'Língua Portuguesa'!H19</f>
        <v>0</v>
      </c>
      <c r="N15" s="166">
        <f t="shared" si="4"/>
        <v>0</v>
      </c>
      <c r="O15" s="167">
        <f t="shared" si="5"/>
        <v>0</v>
      </c>
      <c r="P15" s="168">
        <f t="shared" si="6"/>
        <v>0</v>
      </c>
    </row>
    <row r="16" spans="1:22" x14ac:dyDescent="0.2">
      <c r="B16" s="164">
        <f>'Língua Portuguesa'!A20</f>
        <v>0</v>
      </c>
      <c r="C16" s="158">
        <f>'Língua Portuguesa'!B20</f>
        <v>0</v>
      </c>
      <c r="D16" s="169">
        <f>'Língua Portuguesa'!C20</f>
        <v>0</v>
      </c>
      <c r="E16" s="164">
        <f>'Língua Portuguesa'!D20</f>
        <v>0</v>
      </c>
      <c r="F16" s="165">
        <f t="shared" si="0"/>
        <v>0</v>
      </c>
      <c r="G16" s="164">
        <f>'Língua Portuguesa'!E20</f>
        <v>0</v>
      </c>
      <c r="H16" s="165">
        <f t="shared" si="1"/>
        <v>0</v>
      </c>
      <c r="I16" s="164">
        <f>'Língua Portuguesa'!F20</f>
        <v>0</v>
      </c>
      <c r="J16" s="165">
        <f t="shared" si="2"/>
        <v>0</v>
      </c>
      <c r="K16" s="164">
        <f>'Língua Portuguesa'!G20</f>
        <v>0</v>
      </c>
      <c r="L16" s="165">
        <f t="shared" si="3"/>
        <v>0</v>
      </c>
      <c r="M16" s="164">
        <f>'Língua Portuguesa'!H20</f>
        <v>0</v>
      </c>
      <c r="N16" s="166">
        <f t="shared" si="4"/>
        <v>0</v>
      </c>
      <c r="O16" s="167">
        <f t="shared" si="5"/>
        <v>0</v>
      </c>
      <c r="P16" s="168">
        <f t="shared" si="6"/>
        <v>0</v>
      </c>
    </row>
    <row r="17" spans="2:16" x14ac:dyDescent="0.2">
      <c r="B17" s="164">
        <f>'Língua Portuguesa'!A21</f>
        <v>0</v>
      </c>
      <c r="C17" s="158">
        <f>'Língua Portuguesa'!B21</f>
        <v>0</v>
      </c>
      <c r="D17" s="169">
        <f>'Língua Portuguesa'!C21</f>
        <v>0</v>
      </c>
      <c r="E17" s="164">
        <f>'Língua Portuguesa'!D21</f>
        <v>0</v>
      </c>
      <c r="F17" s="165">
        <f t="shared" si="0"/>
        <v>0</v>
      </c>
      <c r="G17" s="164">
        <f>'Língua Portuguesa'!E21</f>
        <v>0</v>
      </c>
      <c r="H17" s="165">
        <f t="shared" si="1"/>
        <v>0</v>
      </c>
      <c r="I17" s="164">
        <f>'Língua Portuguesa'!F21</f>
        <v>0</v>
      </c>
      <c r="J17" s="165">
        <f t="shared" si="2"/>
        <v>0</v>
      </c>
      <c r="K17" s="164">
        <f>'Língua Portuguesa'!G21</f>
        <v>0</v>
      </c>
      <c r="L17" s="165">
        <f t="shared" si="3"/>
        <v>0</v>
      </c>
      <c r="M17" s="164">
        <f>'Língua Portuguesa'!H21</f>
        <v>0</v>
      </c>
      <c r="N17" s="166">
        <f t="shared" si="4"/>
        <v>0</v>
      </c>
      <c r="O17" s="167">
        <f t="shared" si="5"/>
        <v>0</v>
      </c>
      <c r="P17" s="168">
        <f t="shared" si="6"/>
        <v>0</v>
      </c>
    </row>
    <row r="18" spans="2:16" x14ac:dyDescent="0.2">
      <c r="B18" s="164">
        <f>'Língua Portuguesa'!A22</f>
        <v>0</v>
      </c>
      <c r="C18" s="158">
        <f>'Língua Portuguesa'!B22</f>
        <v>0</v>
      </c>
      <c r="D18" s="169">
        <f>'Língua Portuguesa'!C22</f>
        <v>0</v>
      </c>
      <c r="E18" s="164">
        <f>'Língua Portuguesa'!D22</f>
        <v>0</v>
      </c>
      <c r="F18" s="165">
        <f t="shared" si="0"/>
        <v>0</v>
      </c>
      <c r="G18" s="164">
        <f>'Língua Portuguesa'!E22</f>
        <v>0</v>
      </c>
      <c r="H18" s="165">
        <f t="shared" si="1"/>
        <v>0</v>
      </c>
      <c r="I18" s="164">
        <f>'Língua Portuguesa'!F22</f>
        <v>0</v>
      </c>
      <c r="J18" s="165">
        <f t="shared" si="2"/>
        <v>0</v>
      </c>
      <c r="K18" s="164">
        <f>'Língua Portuguesa'!G22</f>
        <v>0</v>
      </c>
      <c r="L18" s="165">
        <f t="shared" si="3"/>
        <v>0</v>
      </c>
      <c r="M18" s="164">
        <f>'Língua Portuguesa'!H22</f>
        <v>0</v>
      </c>
      <c r="N18" s="166">
        <f t="shared" si="4"/>
        <v>0</v>
      </c>
      <c r="O18" s="167">
        <f t="shared" si="5"/>
        <v>0</v>
      </c>
      <c r="P18" s="168">
        <f t="shared" si="6"/>
        <v>0</v>
      </c>
    </row>
    <row r="19" spans="2:16" x14ac:dyDescent="0.2">
      <c r="B19" s="164">
        <f>'Língua Portuguesa'!A23</f>
        <v>0</v>
      </c>
      <c r="C19" s="158">
        <f>'Língua Portuguesa'!B23</f>
        <v>0</v>
      </c>
      <c r="D19" s="169">
        <f>'Língua Portuguesa'!C23</f>
        <v>0</v>
      </c>
      <c r="E19" s="164">
        <f>'Língua Portuguesa'!D23</f>
        <v>0</v>
      </c>
      <c r="F19" s="165">
        <f t="shared" si="0"/>
        <v>0</v>
      </c>
      <c r="G19" s="164">
        <f>'Língua Portuguesa'!E23</f>
        <v>0</v>
      </c>
      <c r="H19" s="165">
        <f t="shared" si="1"/>
        <v>0</v>
      </c>
      <c r="I19" s="164">
        <f>'Língua Portuguesa'!F23</f>
        <v>0</v>
      </c>
      <c r="J19" s="165">
        <f t="shared" si="2"/>
        <v>0</v>
      </c>
      <c r="K19" s="164">
        <f>'Língua Portuguesa'!G23</f>
        <v>0</v>
      </c>
      <c r="L19" s="165">
        <f t="shared" si="3"/>
        <v>0</v>
      </c>
      <c r="M19" s="164">
        <f>'Língua Portuguesa'!H23</f>
        <v>0</v>
      </c>
      <c r="N19" s="166">
        <f t="shared" si="4"/>
        <v>0</v>
      </c>
      <c r="O19" s="167">
        <f t="shared" si="5"/>
        <v>0</v>
      </c>
      <c r="P19" s="168">
        <f t="shared" si="6"/>
        <v>0</v>
      </c>
    </row>
    <row r="20" spans="2:16" x14ac:dyDescent="0.2">
      <c r="B20" s="164">
        <f>'Língua Portuguesa'!A24</f>
        <v>0</v>
      </c>
      <c r="C20" s="158">
        <f>'Língua Portuguesa'!B24</f>
        <v>0</v>
      </c>
      <c r="D20" s="169">
        <f>'Língua Portuguesa'!C24</f>
        <v>0</v>
      </c>
      <c r="E20" s="164">
        <f>'Língua Portuguesa'!D24</f>
        <v>0</v>
      </c>
      <c r="F20" s="165">
        <f t="shared" si="0"/>
        <v>0</v>
      </c>
      <c r="G20" s="164">
        <f>'Língua Portuguesa'!E24</f>
        <v>0</v>
      </c>
      <c r="H20" s="165">
        <f t="shared" si="1"/>
        <v>0</v>
      </c>
      <c r="I20" s="164">
        <f>'Língua Portuguesa'!F24</f>
        <v>0</v>
      </c>
      <c r="J20" s="165">
        <f t="shared" si="2"/>
        <v>0</v>
      </c>
      <c r="K20" s="164">
        <f>'Língua Portuguesa'!G24</f>
        <v>0</v>
      </c>
      <c r="L20" s="165">
        <f t="shared" si="3"/>
        <v>0</v>
      </c>
      <c r="M20" s="164">
        <f>'Língua Portuguesa'!H24</f>
        <v>0</v>
      </c>
      <c r="N20" s="166">
        <f t="shared" si="4"/>
        <v>0</v>
      </c>
      <c r="O20" s="167">
        <f t="shared" si="5"/>
        <v>0</v>
      </c>
      <c r="P20" s="168">
        <f t="shared" si="6"/>
        <v>0</v>
      </c>
    </row>
    <row r="21" spans="2:16" x14ac:dyDescent="0.2">
      <c r="B21" s="164">
        <f>'Língua Portuguesa'!A25</f>
        <v>0</v>
      </c>
      <c r="C21" s="158">
        <f>'Língua Portuguesa'!B25</f>
        <v>0</v>
      </c>
      <c r="D21" s="169">
        <f>'Língua Portuguesa'!C25</f>
        <v>0</v>
      </c>
      <c r="E21" s="164">
        <f>'Língua Portuguesa'!D25</f>
        <v>0</v>
      </c>
      <c r="F21" s="165">
        <f t="shared" si="0"/>
        <v>0</v>
      </c>
      <c r="G21" s="164">
        <f>'Língua Portuguesa'!E25</f>
        <v>0</v>
      </c>
      <c r="H21" s="165">
        <f t="shared" si="1"/>
        <v>0</v>
      </c>
      <c r="I21" s="164">
        <f>'Língua Portuguesa'!F25</f>
        <v>0</v>
      </c>
      <c r="J21" s="165">
        <f t="shared" si="2"/>
        <v>0</v>
      </c>
      <c r="K21" s="164">
        <f>'Língua Portuguesa'!G25</f>
        <v>0</v>
      </c>
      <c r="L21" s="165">
        <f t="shared" si="3"/>
        <v>0</v>
      </c>
      <c r="M21" s="164">
        <f>'Língua Portuguesa'!H25</f>
        <v>0</v>
      </c>
      <c r="N21" s="166">
        <f t="shared" si="4"/>
        <v>0</v>
      </c>
      <c r="O21" s="167">
        <f t="shared" si="5"/>
        <v>0</v>
      </c>
      <c r="P21" s="168">
        <f t="shared" si="6"/>
        <v>0</v>
      </c>
    </row>
    <row r="22" spans="2:16" x14ac:dyDescent="0.2">
      <c r="B22" s="164">
        <f>'Língua Portuguesa'!A26</f>
        <v>0</v>
      </c>
      <c r="C22" s="158">
        <f>'Língua Portuguesa'!B26</f>
        <v>0</v>
      </c>
      <c r="D22" s="169">
        <f>'Língua Portuguesa'!C26</f>
        <v>0</v>
      </c>
      <c r="E22" s="164">
        <f>'Língua Portuguesa'!D26</f>
        <v>0</v>
      </c>
      <c r="F22" s="165">
        <f t="shared" si="0"/>
        <v>0</v>
      </c>
      <c r="G22" s="164">
        <f>'Língua Portuguesa'!E26</f>
        <v>0</v>
      </c>
      <c r="H22" s="165">
        <f t="shared" si="1"/>
        <v>0</v>
      </c>
      <c r="I22" s="164">
        <f>'Língua Portuguesa'!F26</f>
        <v>0</v>
      </c>
      <c r="J22" s="165">
        <f t="shared" si="2"/>
        <v>0</v>
      </c>
      <c r="K22" s="164">
        <f>'Língua Portuguesa'!G26</f>
        <v>0</v>
      </c>
      <c r="L22" s="165">
        <f t="shared" si="3"/>
        <v>0</v>
      </c>
      <c r="M22" s="164">
        <f>'Língua Portuguesa'!H26</f>
        <v>0</v>
      </c>
      <c r="N22" s="166">
        <f t="shared" si="4"/>
        <v>0</v>
      </c>
      <c r="O22" s="167">
        <f t="shared" si="5"/>
        <v>0</v>
      </c>
      <c r="P22" s="168">
        <f t="shared" si="6"/>
        <v>0</v>
      </c>
    </row>
    <row r="23" spans="2:16" x14ac:dyDescent="0.2">
      <c r="B23" s="164">
        <f>'Língua Portuguesa'!A27</f>
        <v>0</v>
      </c>
      <c r="C23" s="158">
        <f>'Língua Portuguesa'!B27</f>
        <v>0</v>
      </c>
      <c r="D23" s="169">
        <f>'Língua Portuguesa'!C27</f>
        <v>0</v>
      </c>
      <c r="E23" s="164">
        <f>'Língua Portuguesa'!D27</f>
        <v>0</v>
      </c>
      <c r="F23" s="165">
        <f t="shared" si="0"/>
        <v>0</v>
      </c>
      <c r="G23" s="164">
        <f>'Língua Portuguesa'!E27</f>
        <v>0</v>
      </c>
      <c r="H23" s="165">
        <f t="shared" si="1"/>
        <v>0</v>
      </c>
      <c r="I23" s="164">
        <f>'Língua Portuguesa'!F27</f>
        <v>0</v>
      </c>
      <c r="J23" s="165">
        <f t="shared" si="2"/>
        <v>0</v>
      </c>
      <c r="K23" s="164">
        <f>'Língua Portuguesa'!G27</f>
        <v>0</v>
      </c>
      <c r="L23" s="165">
        <f t="shared" si="3"/>
        <v>0</v>
      </c>
      <c r="M23" s="164">
        <f>'Língua Portuguesa'!H27</f>
        <v>0</v>
      </c>
      <c r="N23" s="166">
        <f t="shared" si="4"/>
        <v>0</v>
      </c>
      <c r="O23" s="167">
        <f t="shared" si="5"/>
        <v>0</v>
      </c>
      <c r="P23" s="168">
        <f t="shared" si="6"/>
        <v>0</v>
      </c>
    </row>
    <row r="24" spans="2:16" x14ac:dyDescent="0.2">
      <c r="B24" s="164">
        <f>'Língua Portuguesa'!A28</f>
        <v>0</v>
      </c>
      <c r="C24" s="158">
        <f>'Língua Portuguesa'!B28</f>
        <v>0</v>
      </c>
      <c r="D24" s="169">
        <f>'Língua Portuguesa'!C28</f>
        <v>0</v>
      </c>
      <c r="E24" s="164">
        <f>'Língua Portuguesa'!D28</f>
        <v>0</v>
      </c>
      <c r="F24" s="165">
        <f t="shared" si="0"/>
        <v>0</v>
      </c>
      <c r="G24" s="164">
        <f>'Língua Portuguesa'!E28</f>
        <v>0</v>
      </c>
      <c r="H24" s="165">
        <f t="shared" si="1"/>
        <v>0</v>
      </c>
      <c r="I24" s="164">
        <f>'Língua Portuguesa'!F28</f>
        <v>0</v>
      </c>
      <c r="J24" s="165">
        <f t="shared" si="2"/>
        <v>0</v>
      </c>
      <c r="K24" s="164">
        <f>'Língua Portuguesa'!G28</f>
        <v>0</v>
      </c>
      <c r="L24" s="165">
        <f t="shared" si="3"/>
        <v>0</v>
      </c>
      <c r="M24" s="164">
        <f>'Língua Portuguesa'!H28</f>
        <v>0</v>
      </c>
      <c r="N24" s="166">
        <f t="shared" si="4"/>
        <v>0</v>
      </c>
      <c r="O24" s="167">
        <f t="shared" si="5"/>
        <v>0</v>
      </c>
      <c r="P24" s="168">
        <f t="shared" si="6"/>
        <v>0</v>
      </c>
    </row>
    <row r="25" spans="2:16" x14ac:dyDescent="0.2">
      <c r="B25" s="164">
        <f>'Língua Portuguesa'!A29</f>
        <v>0</v>
      </c>
      <c r="C25" s="158">
        <f>'Língua Portuguesa'!B29</f>
        <v>0</v>
      </c>
      <c r="D25" s="169">
        <f>'Língua Portuguesa'!C29</f>
        <v>0</v>
      </c>
      <c r="E25" s="164">
        <f>'Língua Portuguesa'!D29</f>
        <v>0</v>
      </c>
      <c r="F25" s="165">
        <f t="shared" si="0"/>
        <v>0</v>
      </c>
      <c r="G25" s="164">
        <f>'Língua Portuguesa'!E29</f>
        <v>0</v>
      </c>
      <c r="H25" s="165">
        <f t="shared" si="1"/>
        <v>0</v>
      </c>
      <c r="I25" s="164">
        <f>'Língua Portuguesa'!F29</f>
        <v>0</v>
      </c>
      <c r="J25" s="165">
        <f t="shared" si="2"/>
        <v>0</v>
      </c>
      <c r="K25" s="164">
        <f>'Língua Portuguesa'!G29</f>
        <v>0</v>
      </c>
      <c r="L25" s="165">
        <f t="shared" si="3"/>
        <v>0</v>
      </c>
      <c r="M25" s="164">
        <f>'Língua Portuguesa'!H29</f>
        <v>0</v>
      </c>
      <c r="N25" s="166">
        <f t="shared" si="4"/>
        <v>0</v>
      </c>
      <c r="O25" s="167">
        <f t="shared" si="5"/>
        <v>0</v>
      </c>
      <c r="P25" s="168">
        <f t="shared" si="6"/>
        <v>0</v>
      </c>
    </row>
    <row r="26" spans="2:16" x14ac:dyDescent="0.2">
      <c r="B26" s="164">
        <f>'Língua Portuguesa'!A30</f>
        <v>0</v>
      </c>
      <c r="C26" s="158">
        <f>'Língua Portuguesa'!B30</f>
        <v>0</v>
      </c>
      <c r="D26" s="169">
        <f>'Língua Portuguesa'!C30</f>
        <v>0</v>
      </c>
      <c r="E26" s="164">
        <f>'Língua Portuguesa'!D30</f>
        <v>0</v>
      </c>
      <c r="F26" s="165">
        <f t="shared" si="0"/>
        <v>0</v>
      </c>
      <c r="G26" s="164">
        <f>'Língua Portuguesa'!E30</f>
        <v>0</v>
      </c>
      <c r="H26" s="165">
        <f t="shared" si="1"/>
        <v>0</v>
      </c>
      <c r="I26" s="164">
        <f>'Língua Portuguesa'!F30</f>
        <v>0</v>
      </c>
      <c r="J26" s="165">
        <f t="shared" si="2"/>
        <v>0</v>
      </c>
      <c r="K26" s="164">
        <f>'Língua Portuguesa'!G30</f>
        <v>0</v>
      </c>
      <c r="L26" s="165">
        <f t="shared" si="3"/>
        <v>0</v>
      </c>
      <c r="M26" s="164">
        <f>'Língua Portuguesa'!H30</f>
        <v>0</v>
      </c>
      <c r="N26" s="166">
        <f t="shared" si="4"/>
        <v>0</v>
      </c>
      <c r="O26" s="167">
        <f t="shared" si="5"/>
        <v>0</v>
      </c>
      <c r="P26" s="168">
        <f t="shared" si="6"/>
        <v>0</v>
      </c>
    </row>
    <row r="27" spans="2:16" ht="15" thickBot="1" x14ac:dyDescent="0.25">
      <c r="B27" s="170">
        <f>'Língua Portuguesa'!A31</f>
        <v>0</v>
      </c>
      <c r="C27" s="171">
        <f>'Língua Portuguesa'!B31</f>
        <v>0</v>
      </c>
      <c r="D27" s="172">
        <f>'Língua Portuguesa'!C31</f>
        <v>0</v>
      </c>
      <c r="E27" s="170">
        <f>'Língua Portuguesa'!D31</f>
        <v>0</v>
      </c>
      <c r="F27" s="174">
        <f t="shared" si="0"/>
        <v>0</v>
      </c>
      <c r="G27" s="170">
        <f>'Língua Portuguesa'!E31</f>
        <v>0</v>
      </c>
      <c r="H27" s="174">
        <f t="shared" si="1"/>
        <v>0</v>
      </c>
      <c r="I27" s="170">
        <f>'Língua Portuguesa'!F31</f>
        <v>0</v>
      </c>
      <c r="J27" s="174">
        <f t="shared" si="2"/>
        <v>0</v>
      </c>
      <c r="K27" s="170">
        <f>'Língua Portuguesa'!G31</f>
        <v>0</v>
      </c>
      <c r="L27" s="174">
        <f t="shared" si="3"/>
        <v>0</v>
      </c>
      <c r="M27" s="170">
        <f>'Língua Portuguesa'!H31</f>
        <v>0</v>
      </c>
      <c r="N27" s="175">
        <f t="shared" si="4"/>
        <v>0</v>
      </c>
      <c r="O27" s="176">
        <f t="shared" si="5"/>
        <v>0</v>
      </c>
      <c r="P27" s="177">
        <f t="shared" si="6"/>
        <v>0</v>
      </c>
    </row>
    <row r="28" spans="2:16" ht="15.75" thickBot="1" x14ac:dyDescent="0.3">
      <c r="B28" s="273" t="s">
        <v>16</v>
      </c>
      <c r="C28" s="274"/>
      <c r="D28" s="178">
        <f>SUM(D13:D27)</f>
        <v>0</v>
      </c>
      <c r="E28" s="181">
        <f>SUM(E13:E27)</f>
        <v>0</v>
      </c>
      <c r="F28" s="180">
        <f t="shared" si="0"/>
        <v>0</v>
      </c>
      <c r="G28" s="181">
        <f>SUM(G13:G27)</f>
        <v>0</v>
      </c>
      <c r="H28" s="180">
        <f t="shared" si="1"/>
        <v>0</v>
      </c>
      <c r="I28" s="181">
        <f>SUM(I13:I27)</f>
        <v>0</v>
      </c>
      <c r="J28" s="180">
        <f t="shared" si="2"/>
        <v>0</v>
      </c>
      <c r="K28" s="181">
        <f>SUM(K13:K27)</f>
        <v>0</v>
      </c>
      <c r="L28" s="180">
        <f t="shared" si="3"/>
        <v>0</v>
      </c>
      <c r="M28" s="181">
        <f>SUM(M13:M27)</f>
        <v>0</v>
      </c>
      <c r="N28" s="182">
        <f t="shared" si="4"/>
        <v>0</v>
      </c>
      <c r="O28" s="181">
        <f>SUM(O13:O27)</f>
        <v>0</v>
      </c>
      <c r="P28" s="180">
        <f>IF($D28=0,0,O28/$D28)</f>
        <v>0</v>
      </c>
    </row>
    <row r="29" spans="2:16" ht="15" thickBot="1" x14ac:dyDescent="0.25">
      <c r="B29" s="156"/>
      <c r="C29" s="156"/>
      <c r="D29" s="156"/>
      <c r="E29" s="156"/>
      <c r="F29" s="159"/>
      <c r="G29" s="156"/>
      <c r="H29" s="159"/>
      <c r="I29" s="156"/>
      <c r="J29" s="159"/>
      <c r="K29" s="156"/>
      <c r="L29" s="159"/>
      <c r="M29" s="156"/>
      <c r="N29" s="159"/>
      <c r="O29" s="156"/>
      <c r="P29" s="156"/>
    </row>
    <row r="30" spans="2:16" ht="20.100000000000001" customHeight="1" thickBot="1" x14ac:dyDescent="0.3">
      <c r="B30" s="251" t="s">
        <v>4</v>
      </c>
      <c r="C30" s="275" t="s">
        <v>5</v>
      </c>
      <c r="D30" s="185" t="s">
        <v>6</v>
      </c>
      <c r="E30" s="278" t="s">
        <v>43</v>
      </c>
      <c r="F30" s="257"/>
      <c r="G30" s="257"/>
      <c r="H30" s="257"/>
      <c r="I30" s="257"/>
      <c r="J30" s="257"/>
      <c r="K30" s="257"/>
      <c r="L30" s="257"/>
      <c r="M30" s="257"/>
      <c r="N30" s="279"/>
      <c r="O30" s="251" t="s">
        <v>8</v>
      </c>
      <c r="P30" s="252"/>
    </row>
    <row r="31" spans="2:16" ht="12.75" customHeight="1" x14ac:dyDescent="0.25">
      <c r="B31" s="253"/>
      <c r="C31" s="276"/>
      <c r="D31" s="280" t="s">
        <v>10</v>
      </c>
      <c r="E31" s="282" t="s">
        <v>11</v>
      </c>
      <c r="F31" s="283"/>
      <c r="G31" s="271" t="s">
        <v>12</v>
      </c>
      <c r="H31" s="283"/>
      <c r="I31" s="271" t="s">
        <v>13</v>
      </c>
      <c r="J31" s="283"/>
      <c r="K31" s="271" t="s">
        <v>14</v>
      </c>
      <c r="L31" s="283"/>
      <c r="M31" s="271" t="s">
        <v>15</v>
      </c>
      <c r="N31" s="272"/>
      <c r="O31" s="253"/>
      <c r="P31" s="254"/>
    </row>
    <row r="32" spans="2:16" ht="12.75" customHeight="1" thickBot="1" x14ac:dyDescent="0.3">
      <c r="B32" s="184" t="s">
        <v>60</v>
      </c>
      <c r="C32" s="277"/>
      <c r="D32" s="281"/>
      <c r="E32" s="187" t="s">
        <v>58</v>
      </c>
      <c r="F32" s="186" t="s">
        <v>59</v>
      </c>
      <c r="G32" s="184" t="s">
        <v>58</v>
      </c>
      <c r="H32" s="186" t="s">
        <v>59</v>
      </c>
      <c r="I32" s="184" t="s">
        <v>58</v>
      </c>
      <c r="J32" s="186" t="s">
        <v>59</v>
      </c>
      <c r="K32" s="184" t="s">
        <v>58</v>
      </c>
      <c r="L32" s="186" t="s">
        <v>59</v>
      </c>
      <c r="M32" s="184" t="s">
        <v>58</v>
      </c>
      <c r="N32" s="189" t="s">
        <v>59</v>
      </c>
      <c r="O32" s="184" t="s">
        <v>58</v>
      </c>
      <c r="P32" s="186" t="s">
        <v>59</v>
      </c>
    </row>
    <row r="33" spans="2:16" ht="12.75" customHeight="1" x14ac:dyDescent="0.2">
      <c r="B33" s="164">
        <f>'Língua Portuguesa'!A37</f>
        <v>0</v>
      </c>
      <c r="C33" s="158">
        <f>'Língua Portuguesa'!B37</f>
        <v>0</v>
      </c>
      <c r="D33" s="169">
        <f>'Língua Portuguesa'!C37</f>
        <v>0</v>
      </c>
      <c r="E33" s="163">
        <f>'Língua Portuguesa'!D37</f>
        <v>0</v>
      </c>
      <c r="F33" s="165">
        <f t="shared" ref="F33:F48" si="7">IF($D33=0,0,E33/$D33)</f>
        <v>0</v>
      </c>
      <c r="G33" s="164">
        <f>'Língua Portuguesa'!E37</f>
        <v>0</v>
      </c>
      <c r="H33" s="165">
        <f t="shared" ref="H33:H48" si="8">IF($D33=0,0,G33/$D33)</f>
        <v>0</v>
      </c>
      <c r="I33" s="164">
        <f>'Língua Portuguesa'!F37</f>
        <v>0</v>
      </c>
      <c r="J33" s="165">
        <f t="shared" ref="J33:J48" si="9">IF($D33=0,0,I33/$D33)</f>
        <v>0</v>
      </c>
      <c r="K33" s="164">
        <f>'Língua Portuguesa'!G37</f>
        <v>0</v>
      </c>
      <c r="L33" s="165">
        <f t="shared" ref="L33:L48" si="10">IF($D33=0,0,K33/$D33)</f>
        <v>0</v>
      </c>
      <c r="M33" s="164">
        <f>'Língua Portuguesa'!H37</f>
        <v>0</v>
      </c>
      <c r="N33" s="166">
        <f t="shared" ref="N33:N48" si="11">IF($D33=0,0,M33/$D33)</f>
        <v>0</v>
      </c>
      <c r="O33" s="183">
        <f t="shared" ref="O33:O47" si="12">M33+K33+I33+G33+E33</f>
        <v>0</v>
      </c>
      <c r="P33" s="168">
        <f t="shared" ref="P33:P47" si="13">IF(D33=0,0,(O33/D33))</f>
        <v>0</v>
      </c>
    </row>
    <row r="34" spans="2:16" ht="12.75" customHeight="1" x14ac:dyDescent="0.2">
      <c r="B34" s="164">
        <f>'Língua Portuguesa'!A38</f>
        <v>0</v>
      </c>
      <c r="C34" s="158">
        <f>'Língua Portuguesa'!B38</f>
        <v>0</v>
      </c>
      <c r="D34" s="169">
        <f>'Língua Portuguesa'!C38</f>
        <v>0</v>
      </c>
      <c r="E34" s="163">
        <f>'Língua Portuguesa'!D38</f>
        <v>0</v>
      </c>
      <c r="F34" s="165">
        <f t="shared" si="7"/>
        <v>0</v>
      </c>
      <c r="G34" s="164">
        <f>'Língua Portuguesa'!E38</f>
        <v>0</v>
      </c>
      <c r="H34" s="165">
        <f t="shared" si="8"/>
        <v>0</v>
      </c>
      <c r="I34" s="164">
        <f>'Língua Portuguesa'!F38</f>
        <v>0</v>
      </c>
      <c r="J34" s="165">
        <f t="shared" si="9"/>
        <v>0</v>
      </c>
      <c r="K34" s="164">
        <f>'Língua Portuguesa'!G38</f>
        <v>0</v>
      </c>
      <c r="L34" s="165">
        <f t="shared" si="10"/>
        <v>0</v>
      </c>
      <c r="M34" s="164">
        <f>'Língua Portuguesa'!H38</f>
        <v>0</v>
      </c>
      <c r="N34" s="166">
        <f t="shared" si="11"/>
        <v>0</v>
      </c>
      <c r="O34" s="167">
        <f t="shared" si="12"/>
        <v>0</v>
      </c>
      <c r="P34" s="168">
        <f t="shared" si="13"/>
        <v>0</v>
      </c>
    </row>
    <row r="35" spans="2:16" ht="12.75" customHeight="1" x14ac:dyDescent="0.2">
      <c r="B35" s="164">
        <f>'Língua Portuguesa'!A39</f>
        <v>0</v>
      </c>
      <c r="C35" s="158">
        <f>'Língua Portuguesa'!B39</f>
        <v>0</v>
      </c>
      <c r="D35" s="169">
        <f>'Língua Portuguesa'!C39</f>
        <v>0</v>
      </c>
      <c r="E35" s="163">
        <f>'Língua Portuguesa'!D39</f>
        <v>0</v>
      </c>
      <c r="F35" s="165">
        <f t="shared" si="7"/>
        <v>0</v>
      </c>
      <c r="G35" s="164">
        <f>'Língua Portuguesa'!E39</f>
        <v>0</v>
      </c>
      <c r="H35" s="165">
        <f t="shared" si="8"/>
        <v>0</v>
      </c>
      <c r="I35" s="164">
        <f>'Língua Portuguesa'!F39</f>
        <v>0</v>
      </c>
      <c r="J35" s="165">
        <f t="shared" si="9"/>
        <v>0</v>
      </c>
      <c r="K35" s="164">
        <f>'Língua Portuguesa'!G39</f>
        <v>0</v>
      </c>
      <c r="L35" s="165">
        <f t="shared" si="10"/>
        <v>0</v>
      </c>
      <c r="M35" s="164">
        <f>'Língua Portuguesa'!H39</f>
        <v>0</v>
      </c>
      <c r="N35" s="166">
        <f t="shared" si="11"/>
        <v>0</v>
      </c>
      <c r="O35" s="167">
        <f t="shared" si="12"/>
        <v>0</v>
      </c>
      <c r="P35" s="168">
        <f t="shared" si="13"/>
        <v>0</v>
      </c>
    </row>
    <row r="36" spans="2:16" ht="12.75" customHeight="1" x14ac:dyDescent="0.2">
      <c r="B36" s="164">
        <f>'Língua Portuguesa'!A40</f>
        <v>0</v>
      </c>
      <c r="C36" s="158">
        <f>'Língua Portuguesa'!B40</f>
        <v>0</v>
      </c>
      <c r="D36" s="169">
        <f>'Língua Portuguesa'!C40</f>
        <v>0</v>
      </c>
      <c r="E36" s="163">
        <f>'Língua Portuguesa'!D40</f>
        <v>0</v>
      </c>
      <c r="F36" s="165">
        <f t="shared" si="7"/>
        <v>0</v>
      </c>
      <c r="G36" s="164">
        <f>'Língua Portuguesa'!E40</f>
        <v>0</v>
      </c>
      <c r="H36" s="165">
        <f t="shared" si="8"/>
        <v>0</v>
      </c>
      <c r="I36" s="164">
        <f>'Língua Portuguesa'!F40</f>
        <v>0</v>
      </c>
      <c r="J36" s="165">
        <f t="shared" si="9"/>
        <v>0</v>
      </c>
      <c r="K36" s="164">
        <f>'Língua Portuguesa'!G40</f>
        <v>0</v>
      </c>
      <c r="L36" s="165">
        <f t="shared" si="10"/>
        <v>0</v>
      </c>
      <c r="M36" s="164">
        <f>'Língua Portuguesa'!H40</f>
        <v>0</v>
      </c>
      <c r="N36" s="166">
        <f t="shared" si="11"/>
        <v>0</v>
      </c>
      <c r="O36" s="167">
        <f t="shared" si="12"/>
        <v>0</v>
      </c>
      <c r="P36" s="168">
        <f t="shared" si="13"/>
        <v>0</v>
      </c>
    </row>
    <row r="37" spans="2:16" ht="12.75" customHeight="1" x14ac:dyDescent="0.2">
      <c r="B37" s="164">
        <f>'Língua Portuguesa'!A41</f>
        <v>0</v>
      </c>
      <c r="C37" s="158">
        <f>'Língua Portuguesa'!B41</f>
        <v>0</v>
      </c>
      <c r="D37" s="169">
        <f>'Língua Portuguesa'!C41</f>
        <v>0</v>
      </c>
      <c r="E37" s="163">
        <f>'Língua Portuguesa'!D41</f>
        <v>0</v>
      </c>
      <c r="F37" s="165">
        <f t="shared" si="7"/>
        <v>0</v>
      </c>
      <c r="G37" s="164">
        <f>'Língua Portuguesa'!E41</f>
        <v>0</v>
      </c>
      <c r="H37" s="165">
        <f t="shared" si="8"/>
        <v>0</v>
      </c>
      <c r="I37" s="164">
        <f>'Língua Portuguesa'!F41</f>
        <v>0</v>
      </c>
      <c r="J37" s="165">
        <f t="shared" si="9"/>
        <v>0</v>
      </c>
      <c r="K37" s="164">
        <f>'Língua Portuguesa'!G41</f>
        <v>0</v>
      </c>
      <c r="L37" s="165">
        <f t="shared" si="10"/>
        <v>0</v>
      </c>
      <c r="M37" s="164">
        <f>'Língua Portuguesa'!H41</f>
        <v>0</v>
      </c>
      <c r="N37" s="166">
        <f t="shared" si="11"/>
        <v>0</v>
      </c>
      <c r="O37" s="167">
        <f t="shared" si="12"/>
        <v>0</v>
      </c>
      <c r="P37" s="168">
        <f t="shared" si="13"/>
        <v>0</v>
      </c>
    </row>
    <row r="38" spans="2:16" ht="12.75" customHeight="1" x14ac:dyDescent="0.2">
      <c r="B38" s="164">
        <f>'Língua Portuguesa'!A42</f>
        <v>0</v>
      </c>
      <c r="C38" s="158">
        <f>'Língua Portuguesa'!B42</f>
        <v>0</v>
      </c>
      <c r="D38" s="169">
        <f>'Língua Portuguesa'!C42</f>
        <v>0</v>
      </c>
      <c r="E38" s="163">
        <f>'Língua Portuguesa'!D42</f>
        <v>0</v>
      </c>
      <c r="F38" s="165">
        <f t="shared" si="7"/>
        <v>0</v>
      </c>
      <c r="G38" s="164">
        <f>'Língua Portuguesa'!E42</f>
        <v>0</v>
      </c>
      <c r="H38" s="165">
        <f t="shared" si="8"/>
        <v>0</v>
      </c>
      <c r="I38" s="164">
        <f>'Língua Portuguesa'!F42</f>
        <v>0</v>
      </c>
      <c r="J38" s="165">
        <f t="shared" si="9"/>
        <v>0</v>
      </c>
      <c r="K38" s="164">
        <f>'Língua Portuguesa'!G42</f>
        <v>0</v>
      </c>
      <c r="L38" s="165">
        <f t="shared" si="10"/>
        <v>0</v>
      </c>
      <c r="M38" s="164">
        <f>'Língua Portuguesa'!H42</f>
        <v>0</v>
      </c>
      <c r="N38" s="166">
        <f t="shared" si="11"/>
        <v>0</v>
      </c>
      <c r="O38" s="167">
        <f t="shared" si="12"/>
        <v>0</v>
      </c>
      <c r="P38" s="168">
        <f t="shared" si="13"/>
        <v>0</v>
      </c>
    </row>
    <row r="39" spans="2:16" ht="12.75" customHeight="1" x14ac:dyDescent="0.2">
      <c r="B39" s="164">
        <f>'Língua Portuguesa'!A43</f>
        <v>0</v>
      </c>
      <c r="C39" s="158">
        <f>'Língua Portuguesa'!B43</f>
        <v>0</v>
      </c>
      <c r="D39" s="169">
        <f>'Língua Portuguesa'!C43</f>
        <v>0</v>
      </c>
      <c r="E39" s="163">
        <f>'Língua Portuguesa'!D43</f>
        <v>0</v>
      </c>
      <c r="F39" s="165">
        <f t="shared" si="7"/>
        <v>0</v>
      </c>
      <c r="G39" s="164">
        <f>'Língua Portuguesa'!E43</f>
        <v>0</v>
      </c>
      <c r="H39" s="165">
        <f t="shared" si="8"/>
        <v>0</v>
      </c>
      <c r="I39" s="164">
        <f>'Língua Portuguesa'!F43</f>
        <v>0</v>
      </c>
      <c r="J39" s="165">
        <f t="shared" si="9"/>
        <v>0</v>
      </c>
      <c r="K39" s="164">
        <f>'Língua Portuguesa'!G43</f>
        <v>0</v>
      </c>
      <c r="L39" s="165">
        <f t="shared" si="10"/>
        <v>0</v>
      </c>
      <c r="M39" s="164">
        <f>'Língua Portuguesa'!H43</f>
        <v>0</v>
      </c>
      <c r="N39" s="166">
        <f t="shared" si="11"/>
        <v>0</v>
      </c>
      <c r="O39" s="167">
        <f t="shared" si="12"/>
        <v>0</v>
      </c>
      <c r="P39" s="168">
        <f t="shared" si="13"/>
        <v>0</v>
      </c>
    </row>
    <row r="40" spans="2:16" ht="12.75" customHeight="1" x14ac:dyDescent="0.2">
      <c r="B40" s="164">
        <f>'Língua Portuguesa'!A44</f>
        <v>0</v>
      </c>
      <c r="C40" s="158">
        <f>'Língua Portuguesa'!B44</f>
        <v>0</v>
      </c>
      <c r="D40" s="169">
        <f>'Língua Portuguesa'!C44</f>
        <v>0</v>
      </c>
      <c r="E40" s="163">
        <f>'Língua Portuguesa'!D44</f>
        <v>0</v>
      </c>
      <c r="F40" s="165">
        <f t="shared" si="7"/>
        <v>0</v>
      </c>
      <c r="G40" s="164">
        <f>'Língua Portuguesa'!E44</f>
        <v>0</v>
      </c>
      <c r="H40" s="165">
        <f t="shared" si="8"/>
        <v>0</v>
      </c>
      <c r="I40" s="164">
        <f>'Língua Portuguesa'!F44</f>
        <v>0</v>
      </c>
      <c r="J40" s="165">
        <f t="shared" si="9"/>
        <v>0</v>
      </c>
      <c r="K40" s="164">
        <f>'Língua Portuguesa'!G44</f>
        <v>0</v>
      </c>
      <c r="L40" s="165">
        <f t="shared" si="10"/>
        <v>0</v>
      </c>
      <c r="M40" s="164">
        <f>'Língua Portuguesa'!H44</f>
        <v>0</v>
      </c>
      <c r="N40" s="166">
        <f t="shared" si="11"/>
        <v>0</v>
      </c>
      <c r="O40" s="167">
        <f t="shared" si="12"/>
        <v>0</v>
      </c>
      <c r="P40" s="168">
        <f t="shared" si="13"/>
        <v>0</v>
      </c>
    </row>
    <row r="41" spans="2:16" ht="12.75" customHeight="1" x14ac:dyDescent="0.2">
      <c r="B41" s="164">
        <f>'Língua Portuguesa'!A45</f>
        <v>0</v>
      </c>
      <c r="C41" s="158">
        <f>'Língua Portuguesa'!B45</f>
        <v>0</v>
      </c>
      <c r="D41" s="169">
        <f>'Língua Portuguesa'!C45</f>
        <v>0</v>
      </c>
      <c r="E41" s="163">
        <f>'Língua Portuguesa'!D45</f>
        <v>0</v>
      </c>
      <c r="F41" s="165">
        <f t="shared" si="7"/>
        <v>0</v>
      </c>
      <c r="G41" s="164">
        <f>'Língua Portuguesa'!E45</f>
        <v>0</v>
      </c>
      <c r="H41" s="165">
        <f t="shared" si="8"/>
        <v>0</v>
      </c>
      <c r="I41" s="164">
        <f>'Língua Portuguesa'!F45</f>
        <v>0</v>
      </c>
      <c r="J41" s="165">
        <f t="shared" si="9"/>
        <v>0</v>
      </c>
      <c r="K41" s="164">
        <f>'Língua Portuguesa'!G45</f>
        <v>0</v>
      </c>
      <c r="L41" s="165">
        <f t="shared" si="10"/>
        <v>0</v>
      </c>
      <c r="M41" s="164">
        <f>'Língua Portuguesa'!H45</f>
        <v>0</v>
      </c>
      <c r="N41" s="166">
        <f t="shared" si="11"/>
        <v>0</v>
      </c>
      <c r="O41" s="167">
        <f t="shared" si="12"/>
        <v>0</v>
      </c>
      <c r="P41" s="168">
        <f t="shared" si="13"/>
        <v>0</v>
      </c>
    </row>
    <row r="42" spans="2:16" ht="12.75" customHeight="1" x14ac:dyDescent="0.2">
      <c r="B42" s="164">
        <f>'Língua Portuguesa'!A46</f>
        <v>0</v>
      </c>
      <c r="C42" s="158">
        <f>'Língua Portuguesa'!B46</f>
        <v>0</v>
      </c>
      <c r="D42" s="169">
        <f>'Língua Portuguesa'!C46</f>
        <v>0</v>
      </c>
      <c r="E42" s="163">
        <f>'Língua Portuguesa'!D46</f>
        <v>0</v>
      </c>
      <c r="F42" s="165">
        <f t="shared" si="7"/>
        <v>0</v>
      </c>
      <c r="G42" s="164">
        <f>'Língua Portuguesa'!E46</f>
        <v>0</v>
      </c>
      <c r="H42" s="165">
        <f t="shared" si="8"/>
        <v>0</v>
      </c>
      <c r="I42" s="164">
        <f>'Língua Portuguesa'!F46</f>
        <v>0</v>
      </c>
      <c r="J42" s="165">
        <f t="shared" si="9"/>
        <v>0</v>
      </c>
      <c r="K42" s="164">
        <f>'Língua Portuguesa'!G46</f>
        <v>0</v>
      </c>
      <c r="L42" s="165">
        <f t="shared" si="10"/>
        <v>0</v>
      </c>
      <c r="M42" s="164">
        <f>'Língua Portuguesa'!H46</f>
        <v>0</v>
      </c>
      <c r="N42" s="166">
        <f t="shared" si="11"/>
        <v>0</v>
      </c>
      <c r="O42" s="167">
        <f t="shared" si="12"/>
        <v>0</v>
      </c>
      <c r="P42" s="168">
        <f t="shared" si="13"/>
        <v>0</v>
      </c>
    </row>
    <row r="43" spans="2:16" ht="12.75" customHeight="1" x14ac:dyDescent="0.2">
      <c r="B43" s="164">
        <f>'Língua Portuguesa'!A47</f>
        <v>0</v>
      </c>
      <c r="C43" s="158">
        <f>'Língua Portuguesa'!B47</f>
        <v>0</v>
      </c>
      <c r="D43" s="169">
        <f>'Língua Portuguesa'!C47</f>
        <v>0</v>
      </c>
      <c r="E43" s="163">
        <f>'Língua Portuguesa'!D47</f>
        <v>0</v>
      </c>
      <c r="F43" s="165">
        <f t="shared" si="7"/>
        <v>0</v>
      </c>
      <c r="G43" s="164">
        <f>'Língua Portuguesa'!E47</f>
        <v>0</v>
      </c>
      <c r="H43" s="165">
        <f t="shared" si="8"/>
        <v>0</v>
      </c>
      <c r="I43" s="164">
        <f>'Língua Portuguesa'!F47</f>
        <v>0</v>
      </c>
      <c r="J43" s="165">
        <f t="shared" si="9"/>
        <v>0</v>
      </c>
      <c r="K43" s="164">
        <f>'Língua Portuguesa'!G47</f>
        <v>0</v>
      </c>
      <c r="L43" s="165">
        <f t="shared" si="10"/>
        <v>0</v>
      </c>
      <c r="M43" s="164">
        <f>'Língua Portuguesa'!H47</f>
        <v>0</v>
      </c>
      <c r="N43" s="166">
        <f t="shared" si="11"/>
        <v>0</v>
      </c>
      <c r="O43" s="167">
        <f t="shared" si="12"/>
        <v>0</v>
      </c>
      <c r="P43" s="168">
        <f t="shared" si="13"/>
        <v>0</v>
      </c>
    </row>
    <row r="44" spans="2:16" ht="12.75" customHeight="1" x14ac:dyDescent="0.2">
      <c r="B44" s="164">
        <f>'Língua Portuguesa'!A48</f>
        <v>0</v>
      </c>
      <c r="C44" s="158">
        <f>'Língua Portuguesa'!B48</f>
        <v>0</v>
      </c>
      <c r="D44" s="169">
        <f>'Língua Portuguesa'!C48</f>
        <v>0</v>
      </c>
      <c r="E44" s="163">
        <f>'Língua Portuguesa'!D48</f>
        <v>0</v>
      </c>
      <c r="F44" s="165">
        <f t="shared" si="7"/>
        <v>0</v>
      </c>
      <c r="G44" s="164">
        <f>'Língua Portuguesa'!E48</f>
        <v>0</v>
      </c>
      <c r="H44" s="165">
        <f t="shared" si="8"/>
        <v>0</v>
      </c>
      <c r="I44" s="164">
        <f>'Língua Portuguesa'!F48</f>
        <v>0</v>
      </c>
      <c r="J44" s="165">
        <f t="shared" si="9"/>
        <v>0</v>
      </c>
      <c r="K44" s="164">
        <f>'Língua Portuguesa'!G48</f>
        <v>0</v>
      </c>
      <c r="L44" s="165">
        <f t="shared" si="10"/>
        <v>0</v>
      </c>
      <c r="M44" s="164">
        <f>'Língua Portuguesa'!H48</f>
        <v>0</v>
      </c>
      <c r="N44" s="166">
        <f t="shared" si="11"/>
        <v>0</v>
      </c>
      <c r="O44" s="167">
        <f t="shared" si="12"/>
        <v>0</v>
      </c>
      <c r="P44" s="168">
        <f t="shared" si="13"/>
        <v>0</v>
      </c>
    </row>
    <row r="45" spans="2:16" ht="12.75" customHeight="1" x14ac:dyDescent="0.2">
      <c r="B45" s="164">
        <f>'Língua Portuguesa'!A49</f>
        <v>0</v>
      </c>
      <c r="C45" s="158">
        <f>'Língua Portuguesa'!B49</f>
        <v>0</v>
      </c>
      <c r="D45" s="169">
        <f>'Língua Portuguesa'!C49</f>
        <v>0</v>
      </c>
      <c r="E45" s="163">
        <f>'Língua Portuguesa'!D49</f>
        <v>0</v>
      </c>
      <c r="F45" s="165">
        <f t="shared" si="7"/>
        <v>0</v>
      </c>
      <c r="G45" s="164">
        <f>'Língua Portuguesa'!E49</f>
        <v>0</v>
      </c>
      <c r="H45" s="165">
        <f t="shared" si="8"/>
        <v>0</v>
      </c>
      <c r="I45" s="164">
        <f>'Língua Portuguesa'!F49</f>
        <v>0</v>
      </c>
      <c r="J45" s="165">
        <f t="shared" si="9"/>
        <v>0</v>
      </c>
      <c r="K45" s="164">
        <f>'Língua Portuguesa'!G49</f>
        <v>0</v>
      </c>
      <c r="L45" s="165">
        <f t="shared" si="10"/>
        <v>0</v>
      </c>
      <c r="M45" s="164">
        <f>'Língua Portuguesa'!H49</f>
        <v>0</v>
      </c>
      <c r="N45" s="166">
        <f t="shared" si="11"/>
        <v>0</v>
      </c>
      <c r="O45" s="167">
        <f t="shared" si="12"/>
        <v>0</v>
      </c>
      <c r="P45" s="168">
        <f t="shared" si="13"/>
        <v>0</v>
      </c>
    </row>
    <row r="46" spans="2:16" ht="12.75" customHeight="1" x14ac:dyDescent="0.2">
      <c r="B46" s="164">
        <f>'Língua Portuguesa'!A50</f>
        <v>0</v>
      </c>
      <c r="C46" s="158">
        <f>'Língua Portuguesa'!B50</f>
        <v>0</v>
      </c>
      <c r="D46" s="169">
        <f>'Língua Portuguesa'!C50</f>
        <v>0</v>
      </c>
      <c r="E46" s="163">
        <f>'Língua Portuguesa'!D50</f>
        <v>0</v>
      </c>
      <c r="F46" s="165">
        <f t="shared" si="7"/>
        <v>0</v>
      </c>
      <c r="G46" s="164">
        <f>'Língua Portuguesa'!E50</f>
        <v>0</v>
      </c>
      <c r="H46" s="165">
        <f t="shared" si="8"/>
        <v>0</v>
      </c>
      <c r="I46" s="164">
        <f>'Língua Portuguesa'!F50</f>
        <v>0</v>
      </c>
      <c r="J46" s="165">
        <f t="shared" si="9"/>
        <v>0</v>
      </c>
      <c r="K46" s="164">
        <f>'Língua Portuguesa'!G50</f>
        <v>0</v>
      </c>
      <c r="L46" s="165">
        <f t="shared" si="10"/>
        <v>0</v>
      </c>
      <c r="M46" s="164">
        <f>'Língua Portuguesa'!H50</f>
        <v>0</v>
      </c>
      <c r="N46" s="166">
        <f t="shared" si="11"/>
        <v>0</v>
      </c>
      <c r="O46" s="167">
        <f t="shared" si="12"/>
        <v>0</v>
      </c>
      <c r="P46" s="168">
        <f t="shared" si="13"/>
        <v>0</v>
      </c>
    </row>
    <row r="47" spans="2:16" ht="12.75" customHeight="1" thickBot="1" x14ac:dyDescent="0.25">
      <c r="B47" s="170">
        <f>'Língua Portuguesa'!A51</f>
        <v>0</v>
      </c>
      <c r="C47" s="171">
        <f>'Língua Portuguesa'!B51</f>
        <v>0</v>
      </c>
      <c r="D47" s="172">
        <f>'Língua Portuguesa'!C51</f>
        <v>0</v>
      </c>
      <c r="E47" s="173">
        <f>'Língua Portuguesa'!D51</f>
        <v>0</v>
      </c>
      <c r="F47" s="174">
        <f t="shared" si="7"/>
        <v>0</v>
      </c>
      <c r="G47" s="170">
        <f>'Língua Portuguesa'!E51</f>
        <v>0</v>
      </c>
      <c r="H47" s="174">
        <f t="shared" si="8"/>
        <v>0</v>
      </c>
      <c r="I47" s="170">
        <f>'Língua Portuguesa'!F51</f>
        <v>0</v>
      </c>
      <c r="J47" s="174">
        <f t="shared" si="9"/>
        <v>0</v>
      </c>
      <c r="K47" s="170">
        <f>'Língua Portuguesa'!G51</f>
        <v>0</v>
      </c>
      <c r="L47" s="174">
        <f t="shared" si="10"/>
        <v>0</v>
      </c>
      <c r="M47" s="170">
        <f>'Língua Portuguesa'!H51</f>
        <v>0</v>
      </c>
      <c r="N47" s="175">
        <f t="shared" si="11"/>
        <v>0</v>
      </c>
      <c r="O47" s="176">
        <f t="shared" si="12"/>
        <v>0</v>
      </c>
      <c r="P47" s="177">
        <f t="shared" si="13"/>
        <v>0</v>
      </c>
    </row>
    <row r="48" spans="2:16" ht="15.75" thickBot="1" x14ac:dyDescent="0.3">
      <c r="B48" s="273" t="s">
        <v>16</v>
      </c>
      <c r="C48" s="274"/>
      <c r="D48" s="178">
        <f>SUM(D33:D47)</f>
        <v>0</v>
      </c>
      <c r="E48" s="179">
        <f>SUM(E33:E47)</f>
        <v>0</v>
      </c>
      <c r="F48" s="180">
        <f t="shared" si="7"/>
        <v>0</v>
      </c>
      <c r="G48" s="181">
        <f>SUM(G33:G47)</f>
        <v>0</v>
      </c>
      <c r="H48" s="180">
        <f t="shared" si="8"/>
        <v>0</v>
      </c>
      <c r="I48" s="181">
        <f>SUM(I33:I47)</f>
        <v>0</v>
      </c>
      <c r="J48" s="180">
        <f t="shared" si="9"/>
        <v>0</v>
      </c>
      <c r="K48" s="181">
        <f>SUM(K33:K47)</f>
        <v>0</v>
      </c>
      <c r="L48" s="180">
        <f t="shared" si="10"/>
        <v>0</v>
      </c>
      <c r="M48" s="181">
        <f>SUM(M33:M47)</f>
        <v>0</v>
      </c>
      <c r="N48" s="182">
        <f t="shared" si="11"/>
        <v>0</v>
      </c>
      <c r="O48" s="181">
        <f>SUM(O33:O47)</f>
        <v>0</v>
      </c>
      <c r="P48" s="180">
        <f>IF($D48=0,0,O48/$D48)</f>
        <v>0</v>
      </c>
    </row>
    <row r="49" spans="2:16" s="190" customFormat="1" ht="15" x14ac:dyDescent="0.25">
      <c r="B49" s="191"/>
      <c r="C49" s="191"/>
      <c r="D49" s="192"/>
      <c r="E49" s="192"/>
      <c r="F49" s="193"/>
      <c r="G49" s="192"/>
      <c r="H49" s="193"/>
      <c r="I49" s="192"/>
      <c r="J49" s="193"/>
      <c r="K49" s="192"/>
      <c r="L49" s="193"/>
      <c r="M49" s="192"/>
      <c r="N49" s="193"/>
      <c r="O49" s="192"/>
      <c r="P49" s="193"/>
    </row>
    <row r="50" spans="2:16" s="190" customFormat="1" ht="26.25" x14ac:dyDescent="0.2">
      <c r="B50" s="227" t="s">
        <v>45</v>
      </c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</row>
    <row r="51" spans="2:16" ht="9.9499999999999993" customHeight="1" thickBot="1" x14ac:dyDescent="0.25">
      <c r="B51" s="156"/>
      <c r="C51" s="156"/>
      <c r="D51" s="156"/>
      <c r="E51" s="156"/>
      <c r="F51" s="159"/>
      <c r="G51" s="156"/>
      <c r="H51" s="159"/>
      <c r="I51" s="156"/>
      <c r="J51" s="159"/>
      <c r="K51" s="156"/>
      <c r="L51" s="159"/>
      <c r="M51" s="156"/>
      <c r="N51" s="159"/>
      <c r="O51" s="156"/>
      <c r="P51" s="156"/>
    </row>
    <row r="52" spans="2:16" ht="20.100000000000001" customHeight="1" thickBot="1" x14ac:dyDescent="0.3">
      <c r="B52" s="255" t="s">
        <v>4</v>
      </c>
      <c r="C52" s="257" t="s">
        <v>5</v>
      </c>
      <c r="D52" s="194" t="s">
        <v>6</v>
      </c>
      <c r="E52" s="279" t="s">
        <v>61</v>
      </c>
      <c r="F52" s="284"/>
      <c r="G52" s="284"/>
      <c r="H52" s="284"/>
      <c r="I52" s="284"/>
      <c r="J52" s="284"/>
      <c r="K52" s="284"/>
      <c r="L52" s="284"/>
      <c r="M52" s="284"/>
      <c r="N52" s="284"/>
      <c r="O52" s="263" t="s">
        <v>8</v>
      </c>
      <c r="P52" s="264"/>
    </row>
    <row r="53" spans="2:16" ht="12.75" customHeight="1" x14ac:dyDescent="0.25">
      <c r="B53" s="287"/>
      <c r="C53" s="258"/>
      <c r="D53" s="285" t="s">
        <v>10</v>
      </c>
      <c r="E53" s="271" t="s">
        <v>17</v>
      </c>
      <c r="F53" s="270"/>
      <c r="G53" s="271" t="s">
        <v>18</v>
      </c>
      <c r="H53" s="270"/>
      <c r="I53" s="271" t="s">
        <v>19</v>
      </c>
      <c r="J53" s="270"/>
      <c r="K53" s="271" t="s">
        <v>20</v>
      </c>
      <c r="L53" s="270"/>
      <c r="M53" s="271" t="s">
        <v>21</v>
      </c>
      <c r="N53" s="272"/>
      <c r="O53" s="265"/>
      <c r="P53" s="266"/>
    </row>
    <row r="54" spans="2:16" ht="12.75" customHeight="1" thickBot="1" x14ac:dyDescent="0.3">
      <c r="B54" s="195" t="s">
        <v>62</v>
      </c>
      <c r="C54" s="288"/>
      <c r="D54" s="286"/>
      <c r="E54" s="184" t="s">
        <v>58</v>
      </c>
      <c r="F54" s="186" t="s">
        <v>59</v>
      </c>
      <c r="G54" s="184" t="s">
        <v>58</v>
      </c>
      <c r="H54" s="186" t="s">
        <v>59</v>
      </c>
      <c r="I54" s="184" t="s">
        <v>58</v>
      </c>
      <c r="J54" s="186" t="s">
        <v>59</v>
      </c>
      <c r="K54" s="184" t="s">
        <v>58</v>
      </c>
      <c r="L54" s="186" t="s">
        <v>59</v>
      </c>
      <c r="M54" s="184" t="s">
        <v>58</v>
      </c>
      <c r="N54" s="189" t="s">
        <v>59</v>
      </c>
      <c r="O54" s="184" t="s">
        <v>58</v>
      </c>
      <c r="P54" s="186" t="s">
        <v>59</v>
      </c>
    </row>
    <row r="55" spans="2:16" ht="12.75" customHeight="1" x14ac:dyDescent="0.2">
      <c r="B55" s="158">
        <f>'Língua Portuguesa'!A58</f>
        <v>0</v>
      </c>
      <c r="C55" s="158">
        <f>'Língua Portuguesa'!B58</f>
        <v>0</v>
      </c>
      <c r="D55" s="162">
        <f>'Língua Portuguesa'!C58</f>
        <v>0</v>
      </c>
      <c r="E55" s="164">
        <f>'Língua Portuguesa'!D58</f>
        <v>0</v>
      </c>
      <c r="F55" s="165">
        <f t="shared" ref="F55:F70" si="14">IF($D55=0,0,E55/$D55)</f>
        <v>0</v>
      </c>
      <c r="G55" s="164">
        <f>'Língua Portuguesa'!E58</f>
        <v>0</v>
      </c>
      <c r="H55" s="165">
        <f t="shared" ref="H55:H70" si="15">IF($D55=0,0,G55/$D55)</f>
        <v>0</v>
      </c>
      <c r="I55" s="164">
        <f>'Língua Portuguesa'!F58</f>
        <v>0</v>
      </c>
      <c r="J55" s="165">
        <f t="shared" ref="J55:J70" si="16">IF($D55=0,0,I55/$D55)</f>
        <v>0</v>
      </c>
      <c r="K55" s="164">
        <f>'Língua Portuguesa'!G58</f>
        <v>0</v>
      </c>
      <c r="L55" s="165">
        <f t="shared" ref="L55:L70" si="17">IF($D55=0,0,K55/$D55)</f>
        <v>0</v>
      </c>
      <c r="M55" s="164">
        <f>'Língua Portuguesa'!H58</f>
        <v>0</v>
      </c>
      <c r="N55" s="166">
        <f t="shared" ref="N55:N70" si="18">IF($D55=0,0,M55/$D55)</f>
        <v>0</v>
      </c>
      <c r="O55" s="183">
        <f>M55+K55+I55+G55+E55</f>
        <v>0</v>
      </c>
      <c r="P55" s="168">
        <f>IF(D55=0,0,(O55/D55))</f>
        <v>0</v>
      </c>
    </row>
    <row r="56" spans="2:16" ht="12.75" customHeight="1" x14ac:dyDescent="0.2">
      <c r="B56" s="158">
        <f>'Língua Portuguesa'!A59</f>
        <v>0</v>
      </c>
      <c r="C56" s="158">
        <f>'Língua Portuguesa'!B59</f>
        <v>0</v>
      </c>
      <c r="D56" s="162">
        <f>'Língua Portuguesa'!C59</f>
        <v>0</v>
      </c>
      <c r="E56" s="164">
        <f>'Língua Portuguesa'!D59</f>
        <v>0</v>
      </c>
      <c r="F56" s="165">
        <f t="shared" si="14"/>
        <v>0</v>
      </c>
      <c r="G56" s="164">
        <f>'Língua Portuguesa'!E59</f>
        <v>0</v>
      </c>
      <c r="H56" s="165">
        <f t="shared" si="15"/>
        <v>0</v>
      </c>
      <c r="I56" s="164">
        <f>'Língua Portuguesa'!F59</f>
        <v>0</v>
      </c>
      <c r="J56" s="165">
        <f t="shared" si="16"/>
        <v>0</v>
      </c>
      <c r="K56" s="164">
        <f>'Língua Portuguesa'!G59</f>
        <v>0</v>
      </c>
      <c r="L56" s="165">
        <f t="shared" si="17"/>
        <v>0</v>
      </c>
      <c r="M56" s="164">
        <f>'Língua Portuguesa'!H59</f>
        <v>0</v>
      </c>
      <c r="N56" s="166">
        <f t="shared" si="18"/>
        <v>0</v>
      </c>
      <c r="O56" s="167">
        <f>M56+K56+I56+G56+E56</f>
        <v>0</v>
      </c>
      <c r="P56" s="168">
        <f>IF(D56=0,0,(O56/D56))</f>
        <v>0</v>
      </c>
    </row>
    <row r="57" spans="2:16" ht="12.75" customHeight="1" x14ac:dyDescent="0.2">
      <c r="B57" s="158">
        <f>'Língua Portuguesa'!A60</f>
        <v>0</v>
      </c>
      <c r="C57" s="158">
        <f>'Língua Portuguesa'!B60</f>
        <v>0</v>
      </c>
      <c r="D57" s="162">
        <f>'Língua Portuguesa'!C60</f>
        <v>0</v>
      </c>
      <c r="E57" s="164">
        <f>'Língua Portuguesa'!D60</f>
        <v>0</v>
      </c>
      <c r="F57" s="165">
        <f t="shared" si="14"/>
        <v>0</v>
      </c>
      <c r="G57" s="164">
        <f>'Língua Portuguesa'!E60</f>
        <v>0</v>
      </c>
      <c r="H57" s="165">
        <f t="shared" si="15"/>
        <v>0</v>
      </c>
      <c r="I57" s="164">
        <f>'Língua Portuguesa'!F60</f>
        <v>0</v>
      </c>
      <c r="J57" s="165">
        <f t="shared" si="16"/>
        <v>0</v>
      </c>
      <c r="K57" s="164">
        <f>'Língua Portuguesa'!G60</f>
        <v>0</v>
      </c>
      <c r="L57" s="165">
        <f t="shared" si="17"/>
        <v>0</v>
      </c>
      <c r="M57" s="164">
        <f>'Língua Portuguesa'!H60</f>
        <v>0</v>
      </c>
      <c r="N57" s="166">
        <f t="shared" si="18"/>
        <v>0</v>
      </c>
      <c r="O57" s="167">
        <f t="shared" ref="O57:O69" si="19">M57+K57+I57+G57+E57</f>
        <v>0</v>
      </c>
      <c r="P57" s="168">
        <f t="shared" ref="P57:P69" si="20">IF(D57=0,0,(O57/D57))</f>
        <v>0</v>
      </c>
    </row>
    <row r="58" spans="2:16" ht="12.75" customHeight="1" x14ac:dyDescent="0.2">
      <c r="B58" s="158">
        <f>'Língua Portuguesa'!A61</f>
        <v>0</v>
      </c>
      <c r="C58" s="158">
        <f>'Língua Portuguesa'!B61</f>
        <v>0</v>
      </c>
      <c r="D58" s="162">
        <f>'Língua Portuguesa'!C61</f>
        <v>0</v>
      </c>
      <c r="E58" s="164">
        <f>'Língua Portuguesa'!D61</f>
        <v>0</v>
      </c>
      <c r="F58" s="165">
        <f t="shared" si="14"/>
        <v>0</v>
      </c>
      <c r="G58" s="164">
        <f>'Língua Portuguesa'!E61</f>
        <v>0</v>
      </c>
      <c r="H58" s="165">
        <f t="shared" si="15"/>
        <v>0</v>
      </c>
      <c r="I58" s="164">
        <f>'Língua Portuguesa'!F61</f>
        <v>0</v>
      </c>
      <c r="J58" s="165">
        <f t="shared" si="16"/>
        <v>0</v>
      </c>
      <c r="K58" s="164">
        <f>'Língua Portuguesa'!G61</f>
        <v>0</v>
      </c>
      <c r="L58" s="165">
        <f t="shared" si="17"/>
        <v>0</v>
      </c>
      <c r="M58" s="164">
        <f>'Língua Portuguesa'!H61</f>
        <v>0</v>
      </c>
      <c r="N58" s="166">
        <f t="shared" si="18"/>
        <v>0</v>
      </c>
      <c r="O58" s="167">
        <f t="shared" si="19"/>
        <v>0</v>
      </c>
      <c r="P58" s="168">
        <f t="shared" si="20"/>
        <v>0</v>
      </c>
    </row>
    <row r="59" spans="2:16" ht="12.75" customHeight="1" x14ac:dyDescent="0.2">
      <c r="B59" s="158">
        <f>'Língua Portuguesa'!A62</f>
        <v>0</v>
      </c>
      <c r="C59" s="158">
        <f>'Língua Portuguesa'!B62</f>
        <v>0</v>
      </c>
      <c r="D59" s="162">
        <f>'Língua Portuguesa'!C62</f>
        <v>0</v>
      </c>
      <c r="E59" s="164">
        <f>'Língua Portuguesa'!D62</f>
        <v>0</v>
      </c>
      <c r="F59" s="165">
        <f t="shared" si="14"/>
        <v>0</v>
      </c>
      <c r="G59" s="164">
        <f>'Língua Portuguesa'!E62</f>
        <v>0</v>
      </c>
      <c r="H59" s="165">
        <f t="shared" si="15"/>
        <v>0</v>
      </c>
      <c r="I59" s="164">
        <f>'Língua Portuguesa'!F62</f>
        <v>0</v>
      </c>
      <c r="J59" s="165">
        <f t="shared" si="16"/>
        <v>0</v>
      </c>
      <c r="K59" s="164">
        <f>'Língua Portuguesa'!G62</f>
        <v>0</v>
      </c>
      <c r="L59" s="165">
        <f t="shared" si="17"/>
        <v>0</v>
      </c>
      <c r="M59" s="164">
        <f>'Língua Portuguesa'!H62</f>
        <v>0</v>
      </c>
      <c r="N59" s="166">
        <f t="shared" si="18"/>
        <v>0</v>
      </c>
      <c r="O59" s="167">
        <f t="shared" si="19"/>
        <v>0</v>
      </c>
      <c r="P59" s="168">
        <f t="shared" si="20"/>
        <v>0</v>
      </c>
    </row>
    <row r="60" spans="2:16" ht="12.75" customHeight="1" x14ac:dyDescent="0.2">
      <c r="B60" s="158">
        <f>'Língua Portuguesa'!A63</f>
        <v>0</v>
      </c>
      <c r="C60" s="158">
        <f>'Língua Portuguesa'!B63</f>
        <v>0</v>
      </c>
      <c r="D60" s="162">
        <f>'Língua Portuguesa'!C63</f>
        <v>0</v>
      </c>
      <c r="E60" s="164">
        <f>'Língua Portuguesa'!D63</f>
        <v>0</v>
      </c>
      <c r="F60" s="165">
        <f t="shared" si="14"/>
        <v>0</v>
      </c>
      <c r="G60" s="164">
        <f>'Língua Portuguesa'!E63</f>
        <v>0</v>
      </c>
      <c r="H60" s="165">
        <f t="shared" si="15"/>
        <v>0</v>
      </c>
      <c r="I60" s="164">
        <f>'Língua Portuguesa'!F63</f>
        <v>0</v>
      </c>
      <c r="J60" s="165">
        <f t="shared" si="16"/>
        <v>0</v>
      </c>
      <c r="K60" s="164">
        <f>'Língua Portuguesa'!G63</f>
        <v>0</v>
      </c>
      <c r="L60" s="165">
        <f t="shared" si="17"/>
        <v>0</v>
      </c>
      <c r="M60" s="164">
        <f>'Língua Portuguesa'!H63</f>
        <v>0</v>
      </c>
      <c r="N60" s="166">
        <f t="shared" si="18"/>
        <v>0</v>
      </c>
      <c r="O60" s="167">
        <f t="shared" si="19"/>
        <v>0</v>
      </c>
      <c r="P60" s="168">
        <f t="shared" si="20"/>
        <v>0</v>
      </c>
    </row>
    <row r="61" spans="2:16" ht="12.75" customHeight="1" x14ac:dyDescent="0.2">
      <c r="B61" s="158">
        <f>'Língua Portuguesa'!A64</f>
        <v>0</v>
      </c>
      <c r="C61" s="158">
        <f>'Língua Portuguesa'!B64</f>
        <v>0</v>
      </c>
      <c r="D61" s="162">
        <f>'Língua Portuguesa'!C64</f>
        <v>0</v>
      </c>
      <c r="E61" s="164">
        <f>'Língua Portuguesa'!D64</f>
        <v>0</v>
      </c>
      <c r="F61" s="165">
        <f t="shared" si="14"/>
        <v>0</v>
      </c>
      <c r="G61" s="164">
        <f>'Língua Portuguesa'!E64</f>
        <v>0</v>
      </c>
      <c r="H61" s="165">
        <f t="shared" si="15"/>
        <v>0</v>
      </c>
      <c r="I61" s="164">
        <f>'Língua Portuguesa'!F64</f>
        <v>0</v>
      </c>
      <c r="J61" s="165">
        <f t="shared" si="16"/>
        <v>0</v>
      </c>
      <c r="K61" s="164">
        <f>'Língua Portuguesa'!G64</f>
        <v>0</v>
      </c>
      <c r="L61" s="165">
        <f t="shared" si="17"/>
        <v>0</v>
      </c>
      <c r="M61" s="164">
        <f>'Língua Portuguesa'!H64</f>
        <v>0</v>
      </c>
      <c r="N61" s="166">
        <f t="shared" si="18"/>
        <v>0</v>
      </c>
      <c r="O61" s="167">
        <f t="shared" si="19"/>
        <v>0</v>
      </c>
      <c r="P61" s="168">
        <f t="shared" si="20"/>
        <v>0</v>
      </c>
    </row>
    <row r="62" spans="2:16" ht="12.75" customHeight="1" x14ac:dyDescent="0.2">
      <c r="B62" s="158">
        <f>'Língua Portuguesa'!A65</f>
        <v>0</v>
      </c>
      <c r="C62" s="158">
        <f>'Língua Portuguesa'!B65</f>
        <v>0</v>
      </c>
      <c r="D62" s="162">
        <f>'Língua Portuguesa'!C65</f>
        <v>0</v>
      </c>
      <c r="E62" s="164">
        <f>'Língua Portuguesa'!D65</f>
        <v>0</v>
      </c>
      <c r="F62" s="165">
        <f t="shared" si="14"/>
        <v>0</v>
      </c>
      <c r="G62" s="164">
        <f>'Língua Portuguesa'!E65</f>
        <v>0</v>
      </c>
      <c r="H62" s="165">
        <f t="shared" si="15"/>
        <v>0</v>
      </c>
      <c r="I62" s="164">
        <f>'Língua Portuguesa'!F65</f>
        <v>0</v>
      </c>
      <c r="J62" s="165">
        <f t="shared" si="16"/>
        <v>0</v>
      </c>
      <c r="K62" s="164">
        <f>'Língua Portuguesa'!G65</f>
        <v>0</v>
      </c>
      <c r="L62" s="165">
        <f t="shared" si="17"/>
        <v>0</v>
      </c>
      <c r="M62" s="164">
        <f>'Língua Portuguesa'!H65</f>
        <v>0</v>
      </c>
      <c r="N62" s="166">
        <f t="shared" si="18"/>
        <v>0</v>
      </c>
      <c r="O62" s="167">
        <f t="shared" si="19"/>
        <v>0</v>
      </c>
      <c r="P62" s="168">
        <f t="shared" si="20"/>
        <v>0</v>
      </c>
    </row>
    <row r="63" spans="2:16" ht="12.75" customHeight="1" x14ac:dyDescent="0.2">
      <c r="B63" s="158">
        <f>'Língua Portuguesa'!A66</f>
        <v>0</v>
      </c>
      <c r="C63" s="158">
        <f>'Língua Portuguesa'!B66</f>
        <v>0</v>
      </c>
      <c r="D63" s="162">
        <f>'Língua Portuguesa'!C66</f>
        <v>0</v>
      </c>
      <c r="E63" s="164">
        <f>'Língua Portuguesa'!D66</f>
        <v>0</v>
      </c>
      <c r="F63" s="165">
        <f t="shared" si="14"/>
        <v>0</v>
      </c>
      <c r="G63" s="164">
        <f>'Língua Portuguesa'!E66</f>
        <v>0</v>
      </c>
      <c r="H63" s="165">
        <f t="shared" si="15"/>
        <v>0</v>
      </c>
      <c r="I63" s="164">
        <f>'Língua Portuguesa'!F66</f>
        <v>0</v>
      </c>
      <c r="J63" s="165">
        <f t="shared" si="16"/>
        <v>0</v>
      </c>
      <c r="K63" s="164">
        <f>'Língua Portuguesa'!G66</f>
        <v>0</v>
      </c>
      <c r="L63" s="165">
        <f t="shared" si="17"/>
        <v>0</v>
      </c>
      <c r="M63" s="164">
        <f>'Língua Portuguesa'!H66</f>
        <v>0</v>
      </c>
      <c r="N63" s="166">
        <f t="shared" si="18"/>
        <v>0</v>
      </c>
      <c r="O63" s="167">
        <f t="shared" si="19"/>
        <v>0</v>
      </c>
      <c r="P63" s="168">
        <f t="shared" si="20"/>
        <v>0</v>
      </c>
    </row>
    <row r="64" spans="2:16" ht="12.75" customHeight="1" x14ac:dyDescent="0.2">
      <c r="B64" s="158">
        <f>'Língua Portuguesa'!A67</f>
        <v>0</v>
      </c>
      <c r="C64" s="158">
        <f>'Língua Portuguesa'!B67</f>
        <v>0</v>
      </c>
      <c r="D64" s="162">
        <f>'Língua Portuguesa'!C67</f>
        <v>0</v>
      </c>
      <c r="E64" s="164">
        <f>'Língua Portuguesa'!D67</f>
        <v>0</v>
      </c>
      <c r="F64" s="165">
        <f t="shared" si="14"/>
        <v>0</v>
      </c>
      <c r="G64" s="164">
        <f>'Língua Portuguesa'!E67</f>
        <v>0</v>
      </c>
      <c r="H64" s="165">
        <f t="shared" si="15"/>
        <v>0</v>
      </c>
      <c r="I64" s="164">
        <f>'Língua Portuguesa'!F67</f>
        <v>0</v>
      </c>
      <c r="J64" s="165">
        <f t="shared" si="16"/>
        <v>0</v>
      </c>
      <c r="K64" s="164">
        <f>'Língua Portuguesa'!G67</f>
        <v>0</v>
      </c>
      <c r="L64" s="165">
        <f t="shared" si="17"/>
        <v>0</v>
      </c>
      <c r="M64" s="164">
        <f>'Língua Portuguesa'!H67</f>
        <v>0</v>
      </c>
      <c r="N64" s="166">
        <f t="shared" si="18"/>
        <v>0</v>
      </c>
      <c r="O64" s="167">
        <f t="shared" si="19"/>
        <v>0</v>
      </c>
      <c r="P64" s="168">
        <f t="shared" si="20"/>
        <v>0</v>
      </c>
    </row>
    <row r="65" spans="2:16" ht="12.75" customHeight="1" x14ac:dyDescent="0.2">
      <c r="B65" s="158">
        <f>'Língua Portuguesa'!A68</f>
        <v>0</v>
      </c>
      <c r="C65" s="158">
        <f>'Língua Portuguesa'!B68</f>
        <v>0</v>
      </c>
      <c r="D65" s="162">
        <f>'Língua Portuguesa'!C68</f>
        <v>0</v>
      </c>
      <c r="E65" s="164">
        <f>'Língua Portuguesa'!D68</f>
        <v>0</v>
      </c>
      <c r="F65" s="165">
        <f t="shared" si="14"/>
        <v>0</v>
      </c>
      <c r="G65" s="164">
        <f>'Língua Portuguesa'!E68</f>
        <v>0</v>
      </c>
      <c r="H65" s="165">
        <f t="shared" si="15"/>
        <v>0</v>
      </c>
      <c r="I65" s="164">
        <f>'Língua Portuguesa'!F68</f>
        <v>0</v>
      </c>
      <c r="J65" s="165">
        <f t="shared" si="16"/>
        <v>0</v>
      </c>
      <c r="K65" s="164">
        <f>'Língua Portuguesa'!G68</f>
        <v>0</v>
      </c>
      <c r="L65" s="165">
        <f t="shared" si="17"/>
        <v>0</v>
      </c>
      <c r="M65" s="164">
        <f>'Língua Portuguesa'!H68</f>
        <v>0</v>
      </c>
      <c r="N65" s="166">
        <f t="shared" si="18"/>
        <v>0</v>
      </c>
      <c r="O65" s="167">
        <f t="shared" si="19"/>
        <v>0</v>
      </c>
      <c r="P65" s="168">
        <f t="shared" si="20"/>
        <v>0</v>
      </c>
    </row>
    <row r="66" spans="2:16" ht="12.75" customHeight="1" x14ac:dyDescent="0.2">
      <c r="B66" s="158">
        <f>'Língua Portuguesa'!A69</f>
        <v>0</v>
      </c>
      <c r="C66" s="158">
        <f>'Língua Portuguesa'!B69</f>
        <v>0</v>
      </c>
      <c r="D66" s="162">
        <f>'Língua Portuguesa'!C69</f>
        <v>0</v>
      </c>
      <c r="E66" s="164">
        <f>'Língua Portuguesa'!D69</f>
        <v>0</v>
      </c>
      <c r="F66" s="165">
        <f t="shared" si="14"/>
        <v>0</v>
      </c>
      <c r="G66" s="164">
        <f>'Língua Portuguesa'!E69</f>
        <v>0</v>
      </c>
      <c r="H66" s="165">
        <f t="shared" si="15"/>
        <v>0</v>
      </c>
      <c r="I66" s="164">
        <f>'Língua Portuguesa'!F69</f>
        <v>0</v>
      </c>
      <c r="J66" s="165">
        <f t="shared" si="16"/>
        <v>0</v>
      </c>
      <c r="K66" s="164">
        <f>'Língua Portuguesa'!G69</f>
        <v>0</v>
      </c>
      <c r="L66" s="165">
        <f t="shared" si="17"/>
        <v>0</v>
      </c>
      <c r="M66" s="164">
        <f>'Língua Portuguesa'!H69</f>
        <v>0</v>
      </c>
      <c r="N66" s="166">
        <f t="shared" si="18"/>
        <v>0</v>
      </c>
      <c r="O66" s="167">
        <f t="shared" si="19"/>
        <v>0</v>
      </c>
      <c r="P66" s="168">
        <f t="shared" si="20"/>
        <v>0</v>
      </c>
    </row>
    <row r="67" spans="2:16" ht="12.75" customHeight="1" x14ac:dyDescent="0.2">
      <c r="B67" s="158">
        <f>'Língua Portuguesa'!A70</f>
        <v>0</v>
      </c>
      <c r="C67" s="158">
        <f>'Língua Portuguesa'!B70</f>
        <v>0</v>
      </c>
      <c r="D67" s="162">
        <f>'Língua Portuguesa'!C70</f>
        <v>0</v>
      </c>
      <c r="E67" s="164">
        <f>'Língua Portuguesa'!D70</f>
        <v>0</v>
      </c>
      <c r="F67" s="165">
        <f t="shared" si="14"/>
        <v>0</v>
      </c>
      <c r="G67" s="164">
        <f>'Língua Portuguesa'!E70</f>
        <v>0</v>
      </c>
      <c r="H67" s="165">
        <f t="shared" si="15"/>
        <v>0</v>
      </c>
      <c r="I67" s="164">
        <f>'Língua Portuguesa'!F70</f>
        <v>0</v>
      </c>
      <c r="J67" s="165">
        <f t="shared" si="16"/>
        <v>0</v>
      </c>
      <c r="K67" s="164">
        <f>'Língua Portuguesa'!G70</f>
        <v>0</v>
      </c>
      <c r="L67" s="165">
        <f t="shared" si="17"/>
        <v>0</v>
      </c>
      <c r="M67" s="164">
        <f>'Língua Portuguesa'!H70</f>
        <v>0</v>
      </c>
      <c r="N67" s="166">
        <f t="shared" si="18"/>
        <v>0</v>
      </c>
      <c r="O67" s="167">
        <f t="shared" si="19"/>
        <v>0</v>
      </c>
      <c r="P67" s="168">
        <f t="shared" si="20"/>
        <v>0</v>
      </c>
    </row>
    <row r="68" spans="2:16" ht="12.75" customHeight="1" x14ac:dyDescent="0.2">
      <c r="B68" s="158">
        <f>'Língua Portuguesa'!A71</f>
        <v>0</v>
      </c>
      <c r="C68" s="158">
        <f>'Língua Portuguesa'!B71</f>
        <v>0</v>
      </c>
      <c r="D68" s="162">
        <f>'Língua Portuguesa'!C71</f>
        <v>0</v>
      </c>
      <c r="E68" s="164">
        <f>'Língua Portuguesa'!D71</f>
        <v>0</v>
      </c>
      <c r="F68" s="165">
        <f t="shared" si="14"/>
        <v>0</v>
      </c>
      <c r="G68" s="164">
        <f>'Língua Portuguesa'!E71</f>
        <v>0</v>
      </c>
      <c r="H68" s="165">
        <f t="shared" si="15"/>
        <v>0</v>
      </c>
      <c r="I68" s="164">
        <f>'Língua Portuguesa'!F71</f>
        <v>0</v>
      </c>
      <c r="J68" s="165">
        <f t="shared" si="16"/>
        <v>0</v>
      </c>
      <c r="K68" s="164">
        <f>'Língua Portuguesa'!G71</f>
        <v>0</v>
      </c>
      <c r="L68" s="165">
        <f t="shared" si="17"/>
        <v>0</v>
      </c>
      <c r="M68" s="164">
        <f>'Língua Portuguesa'!H71</f>
        <v>0</v>
      </c>
      <c r="N68" s="166">
        <f t="shared" si="18"/>
        <v>0</v>
      </c>
      <c r="O68" s="167">
        <f t="shared" si="19"/>
        <v>0</v>
      </c>
      <c r="P68" s="168">
        <f t="shared" si="20"/>
        <v>0</v>
      </c>
    </row>
    <row r="69" spans="2:16" ht="12.75" customHeight="1" thickBot="1" x14ac:dyDescent="0.25">
      <c r="B69" s="171">
        <f>'Língua Portuguesa'!A72</f>
        <v>0</v>
      </c>
      <c r="C69" s="171">
        <f>'Língua Portuguesa'!B72</f>
        <v>0</v>
      </c>
      <c r="D69" s="196">
        <f>'Língua Portuguesa'!C72</f>
        <v>0</v>
      </c>
      <c r="E69" s="170">
        <f>'Língua Portuguesa'!D72</f>
        <v>0</v>
      </c>
      <c r="F69" s="174">
        <f t="shared" si="14"/>
        <v>0</v>
      </c>
      <c r="G69" s="170">
        <f>'Língua Portuguesa'!E72</f>
        <v>0</v>
      </c>
      <c r="H69" s="174">
        <f t="shared" si="15"/>
        <v>0</v>
      </c>
      <c r="I69" s="170">
        <f>'Língua Portuguesa'!F72</f>
        <v>0</v>
      </c>
      <c r="J69" s="174">
        <f t="shared" si="16"/>
        <v>0</v>
      </c>
      <c r="K69" s="170">
        <f>'Língua Portuguesa'!G72</f>
        <v>0</v>
      </c>
      <c r="L69" s="174">
        <f t="shared" si="17"/>
        <v>0</v>
      </c>
      <c r="M69" s="170">
        <f>'Língua Portuguesa'!H72</f>
        <v>0</v>
      </c>
      <c r="N69" s="175">
        <f t="shared" si="18"/>
        <v>0</v>
      </c>
      <c r="O69" s="176">
        <f t="shared" si="19"/>
        <v>0</v>
      </c>
      <c r="P69" s="177">
        <f t="shared" si="20"/>
        <v>0</v>
      </c>
    </row>
    <row r="70" spans="2:16" ht="15.75" thickBot="1" x14ac:dyDescent="0.3">
      <c r="B70" s="273" t="s">
        <v>16</v>
      </c>
      <c r="C70" s="274"/>
      <c r="D70" s="197">
        <f>SUM(D55:D69)</f>
        <v>0</v>
      </c>
      <c r="E70" s="181">
        <f>SUM(E55:E69)</f>
        <v>0</v>
      </c>
      <c r="F70" s="180">
        <f t="shared" si="14"/>
        <v>0</v>
      </c>
      <c r="G70" s="181">
        <f>SUM(G55:G69)</f>
        <v>0</v>
      </c>
      <c r="H70" s="180">
        <f t="shared" si="15"/>
        <v>0</v>
      </c>
      <c r="I70" s="181">
        <f>SUM(I55:I69)</f>
        <v>0</v>
      </c>
      <c r="J70" s="180">
        <f t="shared" si="16"/>
        <v>0</v>
      </c>
      <c r="K70" s="181">
        <f>SUM(K55:K69)</f>
        <v>0</v>
      </c>
      <c r="L70" s="180">
        <f t="shared" si="17"/>
        <v>0</v>
      </c>
      <c r="M70" s="181">
        <f>SUM(M55:M69)</f>
        <v>0</v>
      </c>
      <c r="N70" s="182">
        <f t="shared" si="18"/>
        <v>0</v>
      </c>
      <c r="O70" s="181">
        <f>SUM(O55:O69)</f>
        <v>0</v>
      </c>
      <c r="P70" s="180">
        <f>IF($D70=0,0,O70/$D70)</f>
        <v>0</v>
      </c>
    </row>
    <row r="71" spans="2:16" ht="15.75" thickBot="1" x14ac:dyDescent="0.3">
      <c r="B71" s="5"/>
      <c r="C71" s="5"/>
      <c r="D71" s="156"/>
      <c r="E71" s="156"/>
      <c r="F71" s="160"/>
      <c r="G71" s="156"/>
      <c r="H71" s="160"/>
      <c r="I71" s="156"/>
      <c r="J71" s="160"/>
      <c r="K71" s="156"/>
      <c r="L71" s="160"/>
      <c r="M71" s="156"/>
      <c r="N71" s="160"/>
      <c r="O71" s="156"/>
      <c r="P71" s="160"/>
    </row>
    <row r="72" spans="2:16" ht="15.75" thickBot="1" x14ac:dyDescent="0.3">
      <c r="B72" s="263" t="s">
        <v>4</v>
      </c>
      <c r="C72" s="255" t="s">
        <v>5</v>
      </c>
      <c r="D72" s="194" t="s">
        <v>6</v>
      </c>
      <c r="E72" s="279" t="s">
        <v>61</v>
      </c>
      <c r="F72" s="284"/>
      <c r="G72" s="284"/>
      <c r="H72" s="284"/>
      <c r="I72" s="284"/>
      <c r="J72" s="284"/>
      <c r="K72" s="284"/>
      <c r="L72" s="284"/>
      <c r="M72" s="284"/>
      <c r="N72" s="284"/>
      <c r="O72" s="263" t="s">
        <v>8</v>
      </c>
      <c r="P72" s="264"/>
    </row>
    <row r="73" spans="2:16" ht="15" x14ac:dyDescent="0.25">
      <c r="B73" s="290"/>
      <c r="C73" s="287"/>
      <c r="D73" s="285" t="s">
        <v>10</v>
      </c>
      <c r="E73" s="271" t="s">
        <v>17</v>
      </c>
      <c r="F73" s="270"/>
      <c r="G73" s="271" t="s">
        <v>18</v>
      </c>
      <c r="H73" s="270"/>
      <c r="I73" s="271" t="s">
        <v>19</v>
      </c>
      <c r="J73" s="270"/>
      <c r="K73" s="271" t="s">
        <v>20</v>
      </c>
      <c r="L73" s="270"/>
      <c r="M73" s="271" t="s">
        <v>21</v>
      </c>
      <c r="N73" s="272"/>
      <c r="O73" s="265"/>
      <c r="P73" s="266"/>
    </row>
    <row r="74" spans="2:16" ht="15.75" thickBot="1" x14ac:dyDescent="0.3">
      <c r="B74" s="198" t="s">
        <v>63</v>
      </c>
      <c r="C74" s="291"/>
      <c r="D74" s="286"/>
      <c r="E74" s="184" t="s">
        <v>58</v>
      </c>
      <c r="F74" s="186" t="s">
        <v>59</v>
      </c>
      <c r="G74" s="184" t="s">
        <v>58</v>
      </c>
      <c r="H74" s="186" t="s">
        <v>59</v>
      </c>
      <c r="I74" s="184" t="s">
        <v>58</v>
      </c>
      <c r="J74" s="186" t="s">
        <v>59</v>
      </c>
      <c r="K74" s="184" t="s">
        <v>58</v>
      </c>
      <c r="L74" s="186" t="s">
        <v>59</v>
      </c>
      <c r="M74" s="184" t="s">
        <v>58</v>
      </c>
      <c r="N74" s="189" t="s">
        <v>59</v>
      </c>
      <c r="O74" s="184" t="s">
        <v>58</v>
      </c>
      <c r="P74" s="186" t="s">
        <v>59</v>
      </c>
    </row>
    <row r="75" spans="2:16" x14ac:dyDescent="0.2">
      <c r="B75" s="158">
        <f>'Língua Portuguesa'!A78</f>
        <v>0</v>
      </c>
      <c r="C75" s="158">
        <f>'Língua Portuguesa'!B78</f>
        <v>0</v>
      </c>
      <c r="D75" s="162">
        <f>'Língua Portuguesa'!C78</f>
        <v>0</v>
      </c>
      <c r="E75" s="164">
        <f>'Língua Portuguesa'!D78</f>
        <v>0</v>
      </c>
      <c r="F75" s="165">
        <f t="shared" ref="F75:F90" si="21">IF($D75=0,0,E75/$D75)</f>
        <v>0</v>
      </c>
      <c r="G75" s="164">
        <f>'Língua Portuguesa'!E78</f>
        <v>0</v>
      </c>
      <c r="H75" s="165">
        <f t="shared" ref="H75:H90" si="22">IF($D75=0,0,G75/$D75)</f>
        <v>0</v>
      </c>
      <c r="I75" s="164">
        <f>'Língua Portuguesa'!F78</f>
        <v>0</v>
      </c>
      <c r="J75" s="165">
        <f t="shared" ref="J75:J90" si="23">IF($D75=0,0,I75/$D75)</f>
        <v>0</v>
      </c>
      <c r="K75" s="164">
        <f>'Língua Portuguesa'!G78</f>
        <v>0</v>
      </c>
      <c r="L75" s="165">
        <f t="shared" ref="L75:L90" si="24">IF($D75=0,0,K75/$D75)</f>
        <v>0</v>
      </c>
      <c r="M75" s="164">
        <f>'Língua Portuguesa'!H78</f>
        <v>0</v>
      </c>
      <c r="N75" s="166">
        <f t="shared" ref="N75:N90" si="25">IF($D75=0,0,M75/$D75)</f>
        <v>0</v>
      </c>
      <c r="O75" s="183">
        <f t="shared" ref="O75:O89" si="26">M75+K75+I75+G75+E75</f>
        <v>0</v>
      </c>
      <c r="P75" s="168">
        <f t="shared" ref="P75:P89" si="27">IF(D75=0,0,(O75/D75))</f>
        <v>0</v>
      </c>
    </row>
    <row r="76" spans="2:16" x14ac:dyDescent="0.2">
      <c r="B76" s="158">
        <f>'Língua Portuguesa'!A79</f>
        <v>0</v>
      </c>
      <c r="C76" s="158">
        <f>'Língua Portuguesa'!B79</f>
        <v>0</v>
      </c>
      <c r="D76" s="162">
        <f>'Língua Portuguesa'!C79</f>
        <v>0</v>
      </c>
      <c r="E76" s="164">
        <f>'Língua Portuguesa'!D79</f>
        <v>0</v>
      </c>
      <c r="F76" s="165">
        <f t="shared" si="21"/>
        <v>0</v>
      </c>
      <c r="G76" s="164">
        <f>'Língua Portuguesa'!E79</f>
        <v>0</v>
      </c>
      <c r="H76" s="165">
        <f t="shared" si="22"/>
        <v>0</v>
      </c>
      <c r="I76" s="164">
        <f>'Língua Portuguesa'!F79</f>
        <v>0</v>
      </c>
      <c r="J76" s="165">
        <f t="shared" si="23"/>
        <v>0</v>
      </c>
      <c r="K76" s="164">
        <f>'Língua Portuguesa'!G79</f>
        <v>0</v>
      </c>
      <c r="L76" s="165">
        <f t="shared" si="24"/>
        <v>0</v>
      </c>
      <c r="M76" s="164">
        <f>'Língua Portuguesa'!H79</f>
        <v>0</v>
      </c>
      <c r="N76" s="166">
        <f t="shared" si="25"/>
        <v>0</v>
      </c>
      <c r="O76" s="167">
        <f t="shared" si="26"/>
        <v>0</v>
      </c>
      <c r="P76" s="168">
        <f t="shared" si="27"/>
        <v>0</v>
      </c>
    </row>
    <row r="77" spans="2:16" x14ac:dyDescent="0.2">
      <c r="B77" s="158">
        <f>'Língua Portuguesa'!A80</f>
        <v>0</v>
      </c>
      <c r="C77" s="158">
        <f>'Língua Portuguesa'!B80</f>
        <v>0</v>
      </c>
      <c r="D77" s="162">
        <f>'Língua Portuguesa'!C80</f>
        <v>0</v>
      </c>
      <c r="E77" s="164">
        <f>'Língua Portuguesa'!D80</f>
        <v>0</v>
      </c>
      <c r="F77" s="165">
        <f t="shared" si="21"/>
        <v>0</v>
      </c>
      <c r="G77" s="164">
        <f>'Língua Portuguesa'!E80</f>
        <v>0</v>
      </c>
      <c r="H77" s="165">
        <f t="shared" si="22"/>
        <v>0</v>
      </c>
      <c r="I77" s="164">
        <f>'Língua Portuguesa'!F80</f>
        <v>0</v>
      </c>
      <c r="J77" s="165">
        <f t="shared" si="23"/>
        <v>0</v>
      </c>
      <c r="K77" s="164">
        <f>'Língua Portuguesa'!G80</f>
        <v>0</v>
      </c>
      <c r="L77" s="165">
        <f t="shared" si="24"/>
        <v>0</v>
      </c>
      <c r="M77" s="164">
        <f>'Língua Portuguesa'!H80</f>
        <v>0</v>
      </c>
      <c r="N77" s="166">
        <f t="shared" si="25"/>
        <v>0</v>
      </c>
      <c r="O77" s="167">
        <f t="shared" si="26"/>
        <v>0</v>
      </c>
      <c r="P77" s="168">
        <f t="shared" si="27"/>
        <v>0</v>
      </c>
    </row>
    <row r="78" spans="2:16" x14ac:dyDescent="0.2">
      <c r="B78" s="158">
        <f>'Língua Portuguesa'!A81</f>
        <v>0</v>
      </c>
      <c r="C78" s="158">
        <f>'Língua Portuguesa'!B81</f>
        <v>0</v>
      </c>
      <c r="D78" s="162">
        <f>'Língua Portuguesa'!C81</f>
        <v>0</v>
      </c>
      <c r="E78" s="164">
        <f>'Língua Portuguesa'!D81</f>
        <v>0</v>
      </c>
      <c r="F78" s="165">
        <f t="shared" si="21"/>
        <v>0</v>
      </c>
      <c r="G78" s="164">
        <f>'Língua Portuguesa'!E81</f>
        <v>0</v>
      </c>
      <c r="H78" s="165">
        <f t="shared" si="22"/>
        <v>0</v>
      </c>
      <c r="I78" s="164">
        <f>'Língua Portuguesa'!F81</f>
        <v>0</v>
      </c>
      <c r="J78" s="165">
        <f t="shared" si="23"/>
        <v>0</v>
      </c>
      <c r="K78" s="164">
        <f>'Língua Portuguesa'!G81</f>
        <v>0</v>
      </c>
      <c r="L78" s="165">
        <f t="shared" si="24"/>
        <v>0</v>
      </c>
      <c r="M78" s="164">
        <f>'Língua Portuguesa'!H81</f>
        <v>0</v>
      </c>
      <c r="N78" s="166">
        <f t="shared" si="25"/>
        <v>0</v>
      </c>
      <c r="O78" s="167">
        <f t="shared" si="26"/>
        <v>0</v>
      </c>
      <c r="P78" s="168">
        <f t="shared" si="27"/>
        <v>0</v>
      </c>
    </row>
    <row r="79" spans="2:16" x14ac:dyDescent="0.2">
      <c r="B79" s="158">
        <f>'Língua Portuguesa'!A82</f>
        <v>0</v>
      </c>
      <c r="C79" s="158">
        <f>'Língua Portuguesa'!B82</f>
        <v>0</v>
      </c>
      <c r="D79" s="162">
        <f>'Língua Portuguesa'!C82</f>
        <v>0</v>
      </c>
      <c r="E79" s="164">
        <f>'Língua Portuguesa'!D82</f>
        <v>0</v>
      </c>
      <c r="F79" s="165">
        <f t="shared" si="21"/>
        <v>0</v>
      </c>
      <c r="G79" s="164">
        <f>'Língua Portuguesa'!E82</f>
        <v>0</v>
      </c>
      <c r="H79" s="165">
        <f t="shared" si="22"/>
        <v>0</v>
      </c>
      <c r="I79" s="164">
        <f>'Língua Portuguesa'!F82</f>
        <v>0</v>
      </c>
      <c r="J79" s="165">
        <f t="shared" si="23"/>
        <v>0</v>
      </c>
      <c r="K79" s="164">
        <f>'Língua Portuguesa'!G82</f>
        <v>0</v>
      </c>
      <c r="L79" s="165">
        <f t="shared" si="24"/>
        <v>0</v>
      </c>
      <c r="M79" s="164">
        <f>'Língua Portuguesa'!H82</f>
        <v>0</v>
      </c>
      <c r="N79" s="166">
        <f t="shared" si="25"/>
        <v>0</v>
      </c>
      <c r="O79" s="167">
        <f t="shared" si="26"/>
        <v>0</v>
      </c>
      <c r="P79" s="168">
        <f t="shared" si="27"/>
        <v>0</v>
      </c>
    </row>
    <row r="80" spans="2:16" x14ac:dyDescent="0.2">
      <c r="B80" s="158">
        <f>'Língua Portuguesa'!A83</f>
        <v>0</v>
      </c>
      <c r="C80" s="158">
        <f>'Língua Portuguesa'!B83</f>
        <v>0</v>
      </c>
      <c r="D80" s="162">
        <f>'Língua Portuguesa'!C83</f>
        <v>0</v>
      </c>
      <c r="E80" s="164">
        <f>'Língua Portuguesa'!D83</f>
        <v>0</v>
      </c>
      <c r="F80" s="165">
        <f t="shared" si="21"/>
        <v>0</v>
      </c>
      <c r="G80" s="164">
        <f>'Língua Portuguesa'!E83</f>
        <v>0</v>
      </c>
      <c r="H80" s="165">
        <f t="shared" si="22"/>
        <v>0</v>
      </c>
      <c r="I80" s="164">
        <f>'Língua Portuguesa'!F83</f>
        <v>0</v>
      </c>
      <c r="J80" s="165">
        <f t="shared" si="23"/>
        <v>0</v>
      </c>
      <c r="K80" s="164">
        <f>'Língua Portuguesa'!G83</f>
        <v>0</v>
      </c>
      <c r="L80" s="165">
        <f t="shared" si="24"/>
        <v>0</v>
      </c>
      <c r="M80" s="164">
        <f>'Língua Portuguesa'!H83</f>
        <v>0</v>
      </c>
      <c r="N80" s="166">
        <f t="shared" si="25"/>
        <v>0</v>
      </c>
      <c r="O80" s="167">
        <f t="shared" si="26"/>
        <v>0</v>
      </c>
      <c r="P80" s="168">
        <f t="shared" si="27"/>
        <v>0</v>
      </c>
    </row>
    <row r="81" spans="2:18" x14ac:dyDescent="0.2">
      <c r="B81" s="158">
        <f>'Língua Portuguesa'!A84</f>
        <v>0</v>
      </c>
      <c r="C81" s="158">
        <f>'Língua Portuguesa'!B84</f>
        <v>0</v>
      </c>
      <c r="D81" s="162">
        <f>'Língua Portuguesa'!C84</f>
        <v>0</v>
      </c>
      <c r="E81" s="164">
        <f>'Língua Portuguesa'!D84</f>
        <v>0</v>
      </c>
      <c r="F81" s="165">
        <f t="shared" si="21"/>
        <v>0</v>
      </c>
      <c r="G81" s="164">
        <f>'Língua Portuguesa'!E84</f>
        <v>0</v>
      </c>
      <c r="H81" s="165">
        <f t="shared" si="22"/>
        <v>0</v>
      </c>
      <c r="I81" s="164">
        <f>'Língua Portuguesa'!F84</f>
        <v>0</v>
      </c>
      <c r="J81" s="165">
        <f t="shared" si="23"/>
        <v>0</v>
      </c>
      <c r="K81" s="164">
        <f>'Língua Portuguesa'!G84</f>
        <v>0</v>
      </c>
      <c r="L81" s="165">
        <f t="shared" si="24"/>
        <v>0</v>
      </c>
      <c r="M81" s="164">
        <f>'Língua Portuguesa'!H84</f>
        <v>0</v>
      </c>
      <c r="N81" s="166">
        <f t="shared" si="25"/>
        <v>0</v>
      </c>
      <c r="O81" s="167">
        <f t="shared" si="26"/>
        <v>0</v>
      </c>
      <c r="P81" s="168">
        <f t="shared" si="27"/>
        <v>0</v>
      </c>
    </row>
    <row r="82" spans="2:18" x14ac:dyDescent="0.2">
      <c r="B82" s="158">
        <f>'Língua Portuguesa'!A85</f>
        <v>0</v>
      </c>
      <c r="C82" s="158">
        <f>'Língua Portuguesa'!B85</f>
        <v>0</v>
      </c>
      <c r="D82" s="162">
        <f>'Língua Portuguesa'!C85</f>
        <v>0</v>
      </c>
      <c r="E82" s="164">
        <f>'Língua Portuguesa'!D85</f>
        <v>0</v>
      </c>
      <c r="F82" s="165">
        <f t="shared" si="21"/>
        <v>0</v>
      </c>
      <c r="G82" s="164">
        <f>'Língua Portuguesa'!E85</f>
        <v>0</v>
      </c>
      <c r="H82" s="165">
        <f t="shared" si="22"/>
        <v>0</v>
      </c>
      <c r="I82" s="164">
        <f>'Língua Portuguesa'!F85</f>
        <v>0</v>
      </c>
      <c r="J82" s="165">
        <f t="shared" si="23"/>
        <v>0</v>
      </c>
      <c r="K82" s="164">
        <f>'Língua Portuguesa'!G85</f>
        <v>0</v>
      </c>
      <c r="L82" s="165">
        <f t="shared" si="24"/>
        <v>0</v>
      </c>
      <c r="M82" s="164">
        <f>'Língua Portuguesa'!H85</f>
        <v>0</v>
      </c>
      <c r="N82" s="166">
        <f t="shared" si="25"/>
        <v>0</v>
      </c>
      <c r="O82" s="167">
        <f t="shared" si="26"/>
        <v>0</v>
      </c>
      <c r="P82" s="168">
        <f t="shared" si="27"/>
        <v>0</v>
      </c>
    </row>
    <row r="83" spans="2:18" x14ac:dyDescent="0.2">
      <c r="B83" s="158">
        <f>'Língua Portuguesa'!A86</f>
        <v>0</v>
      </c>
      <c r="C83" s="158">
        <f>'Língua Portuguesa'!B86</f>
        <v>0</v>
      </c>
      <c r="D83" s="162">
        <f>'Língua Portuguesa'!C86</f>
        <v>0</v>
      </c>
      <c r="E83" s="164">
        <f>'Língua Portuguesa'!D86</f>
        <v>0</v>
      </c>
      <c r="F83" s="165">
        <f t="shared" si="21"/>
        <v>0</v>
      </c>
      <c r="G83" s="164">
        <f>'Língua Portuguesa'!E86</f>
        <v>0</v>
      </c>
      <c r="H83" s="165">
        <f t="shared" si="22"/>
        <v>0</v>
      </c>
      <c r="I83" s="164">
        <f>'Língua Portuguesa'!F86</f>
        <v>0</v>
      </c>
      <c r="J83" s="165">
        <f t="shared" si="23"/>
        <v>0</v>
      </c>
      <c r="K83" s="164">
        <f>'Língua Portuguesa'!G86</f>
        <v>0</v>
      </c>
      <c r="L83" s="165">
        <f t="shared" si="24"/>
        <v>0</v>
      </c>
      <c r="M83" s="164">
        <f>'Língua Portuguesa'!H86</f>
        <v>0</v>
      </c>
      <c r="N83" s="166">
        <f t="shared" si="25"/>
        <v>0</v>
      </c>
      <c r="O83" s="167">
        <f t="shared" si="26"/>
        <v>0</v>
      </c>
      <c r="P83" s="168">
        <f t="shared" si="27"/>
        <v>0</v>
      </c>
    </row>
    <row r="84" spans="2:18" x14ac:dyDescent="0.2">
      <c r="B84" s="158">
        <f>'Língua Portuguesa'!A87</f>
        <v>0</v>
      </c>
      <c r="C84" s="158">
        <f>'Língua Portuguesa'!B87</f>
        <v>0</v>
      </c>
      <c r="D84" s="162">
        <f>'Língua Portuguesa'!C87</f>
        <v>0</v>
      </c>
      <c r="E84" s="164">
        <f>'Língua Portuguesa'!D87</f>
        <v>0</v>
      </c>
      <c r="F84" s="165">
        <f t="shared" si="21"/>
        <v>0</v>
      </c>
      <c r="G84" s="164">
        <f>'Língua Portuguesa'!E87</f>
        <v>0</v>
      </c>
      <c r="H84" s="165">
        <f t="shared" si="22"/>
        <v>0</v>
      </c>
      <c r="I84" s="164">
        <f>'Língua Portuguesa'!F87</f>
        <v>0</v>
      </c>
      <c r="J84" s="165">
        <f t="shared" si="23"/>
        <v>0</v>
      </c>
      <c r="K84" s="164">
        <f>'Língua Portuguesa'!G87</f>
        <v>0</v>
      </c>
      <c r="L84" s="165">
        <f t="shared" si="24"/>
        <v>0</v>
      </c>
      <c r="M84" s="164">
        <f>'Língua Portuguesa'!H87</f>
        <v>0</v>
      </c>
      <c r="N84" s="166">
        <f t="shared" si="25"/>
        <v>0</v>
      </c>
      <c r="O84" s="167">
        <f t="shared" si="26"/>
        <v>0</v>
      </c>
      <c r="P84" s="168">
        <f t="shared" si="27"/>
        <v>0</v>
      </c>
    </row>
    <row r="85" spans="2:18" x14ac:dyDescent="0.2">
      <c r="B85" s="158">
        <f>'Língua Portuguesa'!A88</f>
        <v>0</v>
      </c>
      <c r="C85" s="158">
        <f>'Língua Portuguesa'!B88</f>
        <v>0</v>
      </c>
      <c r="D85" s="162">
        <f>'Língua Portuguesa'!C88</f>
        <v>0</v>
      </c>
      <c r="E85" s="164">
        <f>'Língua Portuguesa'!D88</f>
        <v>0</v>
      </c>
      <c r="F85" s="165">
        <f t="shared" si="21"/>
        <v>0</v>
      </c>
      <c r="G85" s="164">
        <f>'Língua Portuguesa'!E88</f>
        <v>0</v>
      </c>
      <c r="H85" s="165">
        <f t="shared" si="22"/>
        <v>0</v>
      </c>
      <c r="I85" s="164">
        <f>'Língua Portuguesa'!F88</f>
        <v>0</v>
      </c>
      <c r="J85" s="165">
        <f t="shared" si="23"/>
        <v>0</v>
      </c>
      <c r="K85" s="164">
        <f>'Língua Portuguesa'!G88</f>
        <v>0</v>
      </c>
      <c r="L85" s="165">
        <f t="shared" si="24"/>
        <v>0</v>
      </c>
      <c r="M85" s="164">
        <f>'Língua Portuguesa'!H88</f>
        <v>0</v>
      </c>
      <c r="N85" s="166">
        <f t="shared" si="25"/>
        <v>0</v>
      </c>
      <c r="O85" s="167">
        <f t="shared" si="26"/>
        <v>0</v>
      </c>
      <c r="P85" s="168">
        <f t="shared" si="27"/>
        <v>0</v>
      </c>
    </row>
    <row r="86" spans="2:18" x14ac:dyDescent="0.2">
      <c r="B86" s="158">
        <f>'Língua Portuguesa'!A89</f>
        <v>0</v>
      </c>
      <c r="C86" s="158">
        <f>'Língua Portuguesa'!B89</f>
        <v>0</v>
      </c>
      <c r="D86" s="162">
        <f>'Língua Portuguesa'!C89</f>
        <v>0</v>
      </c>
      <c r="E86" s="164">
        <f>'Língua Portuguesa'!D89</f>
        <v>0</v>
      </c>
      <c r="F86" s="165">
        <f t="shared" si="21"/>
        <v>0</v>
      </c>
      <c r="G86" s="164">
        <f>'Língua Portuguesa'!E89</f>
        <v>0</v>
      </c>
      <c r="H86" s="165">
        <f t="shared" si="22"/>
        <v>0</v>
      </c>
      <c r="I86" s="164">
        <f>'Língua Portuguesa'!F89</f>
        <v>0</v>
      </c>
      <c r="J86" s="165">
        <f t="shared" si="23"/>
        <v>0</v>
      </c>
      <c r="K86" s="164">
        <f>'Língua Portuguesa'!G89</f>
        <v>0</v>
      </c>
      <c r="L86" s="165">
        <f t="shared" si="24"/>
        <v>0</v>
      </c>
      <c r="M86" s="164">
        <f>'Língua Portuguesa'!H89</f>
        <v>0</v>
      </c>
      <c r="N86" s="166">
        <f t="shared" si="25"/>
        <v>0</v>
      </c>
      <c r="O86" s="167">
        <f t="shared" si="26"/>
        <v>0</v>
      </c>
      <c r="P86" s="168">
        <f t="shared" si="27"/>
        <v>0</v>
      </c>
    </row>
    <row r="87" spans="2:18" x14ac:dyDescent="0.2">
      <c r="B87" s="158">
        <f>'Língua Portuguesa'!A90</f>
        <v>0</v>
      </c>
      <c r="C87" s="158">
        <f>'Língua Portuguesa'!B90</f>
        <v>0</v>
      </c>
      <c r="D87" s="162">
        <f>'Língua Portuguesa'!C90</f>
        <v>0</v>
      </c>
      <c r="E87" s="164">
        <f>'Língua Portuguesa'!D90</f>
        <v>0</v>
      </c>
      <c r="F87" s="165">
        <f t="shared" si="21"/>
        <v>0</v>
      </c>
      <c r="G87" s="164">
        <f>'Língua Portuguesa'!E90</f>
        <v>0</v>
      </c>
      <c r="H87" s="165">
        <f t="shared" si="22"/>
        <v>0</v>
      </c>
      <c r="I87" s="164">
        <f>'Língua Portuguesa'!F90</f>
        <v>0</v>
      </c>
      <c r="J87" s="165">
        <f t="shared" si="23"/>
        <v>0</v>
      </c>
      <c r="K87" s="164">
        <f>'Língua Portuguesa'!G90</f>
        <v>0</v>
      </c>
      <c r="L87" s="165">
        <f t="shared" si="24"/>
        <v>0</v>
      </c>
      <c r="M87" s="164">
        <f>'Língua Portuguesa'!H90</f>
        <v>0</v>
      </c>
      <c r="N87" s="166">
        <f t="shared" si="25"/>
        <v>0</v>
      </c>
      <c r="O87" s="167">
        <f t="shared" si="26"/>
        <v>0</v>
      </c>
      <c r="P87" s="168">
        <f t="shared" si="27"/>
        <v>0</v>
      </c>
    </row>
    <row r="88" spans="2:18" x14ac:dyDescent="0.2">
      <c r="B88" s="158">
        <f>'Língua Portuguesa'!A91</f>
        <v>0</v>
      </c>
      <c r="C88" s="158">
        <f>'Língua Portuguesa'!B91</f>
        <v>0</v>
      </c>
      <c r="D88" s="162">
        <f>'Língua Portuguesa'!C91</f>
        <v>0</v>
      </c>
      <c r="E88" s="164">
        <f>'Língua Portuguesa'!D91</f>
        <v>0</v>
      </c>
      <c r="F88" s="165">
        <f t="shared" si="21"/>
        <v>0</v>
      </c>
      <c r="G88" s="164">
        <f>'Língua Portuguesa'!E91</f>
        <v>0</v>
      </c>
      <c r="H88" s="165">
        <f t="shared" si="22"/>
        <v>0</v>
      </c>
      <c r="I88" s="164">
        <f>'Língua Portuguesa'!F91</f>
        <v>0</v>
      </c>
      <c r="J88" s="165">
        <f t="shared" si="23"/>
        <v>0</v>
      </c>
      <c r="K88" s="164">
        <f>'Língua Portuguesa'!G91</f>
        <v>0</v>
      </c>
      <c r="L88" s="165">
        <f t="shared" si="24"/>
        <v>0</v>
      </c>
      <c r="M88" s="164">
        <f>'Língua Portuguesa'!H91</f>
        <v>0</v>
      </c>
      <c r="N88" s="166">
        <f t="shared" si="25"/>
        <v>0</v>
      </c>
      <c r="O88" s="167">
        <f t="shared" si="26"/>
        <v>0</v>
      </c>
      <c r="P88" s="168">
        <f t="shared" si="27"/>
        <v>0</v>
      </c>
    </row>
    <row r="89" spans="2:18" ht="15" thickBot="1" x14ac:dyDescent="0.25">
      <c r="B89" s="171">
        <f>'Língua Portuguesa'!A92</f>
        <v>0</v>
      </c>
      <c r="C89" s="171">
        <f>'Língua Portuguesa'!B92</f>
        <v>0</v>
      </c>
      <c r="D89" s="196">
        <f>'Língua Portuguesa'!C92</f>
        <v>0</v>
      </c>
      <c r="E89" s="170">
        <f>'Língua Portuguesa'!D92</f>
        <v>0</v>
      </c>
      <c r="F89" s="174">
        <f t="shared" si="21"/>
        <v>0</v>
      </c>
      <c r="G89" s="170">
        <f>'Língua Portuguesa'!E92</f>
        <v>0</v>
      </c>
      <c r="H89" s="174">
        <f t="shared" si="22"/>
        <v>0</v>
      </c>
      <c r="I89" s="170">
        <f>'Língua Portuguesa'!F92</f>
        <v>0</v>
      </c>
      <c r="J89" s="174">
        <f t="shared" si="23"/>
        <v>0</v>
      </c>
      <c r="K89" s="170">
        <f>'Língua Portuguesa'!G92</f>
        <v>0</v>
      </c>
      <c r="L89" s="174">
        <f t="shared" si="24"/>
        <v>0</v>
      </c>
      <c r="M89" s="170">
        <f>'Língua Portuguesa'!H92</f>
        <v>0</v>
      </c>
      <c r="N89" s="175">
        <f t="shared" si="25"/>
        <v>0</v>
      </c>
      <c r="O89" s="176">
        <f t="shared" si="26"/>
        <v>0</v>
      </c>
      <c r="P89" s="177">
        <f t="shared" si="27"/>
        <v>0</v>
      </c>
    </row>
    <row r="90" spans="2:18" ht="15.75" thickBot="1" x14ac:dyDescent="0.3">
      <c r="B90" s="273" t="s">
        <v>16</v>
      </c>
      <c r="C90" s="274"/>
      <c r="D90" s="197">
        <f>SUM(D75:D89)</f>
        <v>0</v>
      </c>
      <c r="E90" s="181">
        <f>SUM(E75:E89)</f>
        <v>0</v>
      </c>
      <c r="F90" s="180">
        <f t="shared" si="21"/>
        <v>0</v>
      </c>
      <c r="G90" s="181">
        <f>SUM(G75:G89)</f>
        <v>0</v>
      </c>
      <c r="H90" s="180">
        <f t="shared" si="22"/>
        <v>0</v>
      </c>
      <c r="I90" s="181">
        <f>SUM(I75:I89)</f>
        <v>0</v>
      </c>
      <c r="J90" s="180">
        <f t="shared" si="23"/>
        <v>0</v>
      </c>
      <c r="K90" s="181">
        <f>SUM(K75:K89)</f>
        <v>0</v>
      </c>
      <c r="L90" s="180">
        <f t="shared" si="24"/>
        <v>0</v>
      </c>
      <c r="M90" s="181">
        <f>SUM(M75:M89)</f>
        <v>0</v>
      </c>
      <c r="N90" s="182">
        <f t="shared" si="25"/>
        <v>0</v>
      </c>
      <c r="O90" s="181">
        <f>SUM(O75:O89)</f>
        <v>0</v>
      </c>
      <c r="P90" s="180">
        <f>IF($D90=0,0,O90/$D90)</f>
        <v>0</v>
      </c>
    </row>
    <row r="91" spans="2:18" ht="15" thickBot="1" x14ac:dyDescent="0.25">
      <c r="B91" s="156"/>
      <c r="C91" s="156"/>
      <c r="D91" s="156"/>
      <c r="E91" s="156"/>
      <c r="F91" s="159"/>
      <c r="G91" s="156"/>
      <c r="H91" s="159"/>
      <c r="I91" s="156"/>
      <c r="J91" s="159"/>
      <c r="K91" s="156"/>
      <c r="L91" s="159"/>
      <c r="M91" s="156"/>
      <c r="N91" s="159"/>
      <c r="O91" s="156"/>
      <c r="P91" s="156"/>
    </row>
    <row r="92" spans="2:18" ht="20.100000000000001" customHeight="1" thickBot="1" x14ac:dyDescent="0.3">
      <c r="B92" s="255" t="s">
        <v>4</v>
      </c>
      <c r="C92" s="257" t="s">
        <v>5</v>
      </c>
      <c r="D92" s="185" t="s">
        <v>6</v>
      </c>
      <c r="E92" s="263" t="s">
        <v>61</v>
      </c>
      <c r="F92" s="284"/>
      <c r="G92" s="284"/>
      <c r="H92" s="284"/>
      <c r="I92" s="284"/>
      <c r="J92" s="284"/>
      <c r="K92" s="284"/>
      <c r="L92" s="284"/>
      <c r="M92" s="284"/>
      <c r="N92" s="284"/>
      <c r="O92" s="263" t="s">
        <v>8</v>
      </c>
      <c r="P92" s="264"/>
      <c r="R92" s="161"/>
    </row>
    <row r="93" spans="2:18" ht="12.75" customHeight="1" x14ac:dyDescent="0.25">
      <c r="B93" s="287"/>
      <c r="C93" s="258"/>
      <c r="D93" s="289" t="s">
        <v>10</v>
      </c>
      <c r="E93" s="271" t="s">
        <v>17</v>
      </c>
      <c r="F93" s="270"/>
      <c r="G93" s="271" t="s">
        <v>18</v>
      </c>
      <c r="H93" s="270"/>
      <c r="I93" s="271" t="s">
        <v>19</v>
      </c>
      <c r="J93" s="270"/>
      <c r="K93" s="271" t="s">
        <v>20</v>
      </c>
      <c r="L93" s="270"/>
      <c r="M93" s="271" t="s">
        <v>21</v>
      </c>
      <c r="N93" s="272"/>
      <c r="O93" s="265"/>
      <c r="P93" s="266"/>
    </row>
    <row r="94" spans="2:18" ht="12.75" customHeight="1" thickBot="1" x14ac:dyDescent="0.3">
      <c r="B94" s="195" t="s">
        <v>64</v>
      </c>
      <c r="C94" s="288"/>
      <c r="D94" s="268"/>
      <c r="E94" s="184" t="s">
        <v>58</v>
      </c>
      <c r="F94" s="186" t="s">
        <v>59</v>
      </c>
      <c r="G94" s="184" t="s">
        <v>58</v>
      </c>
      <c r="H94" s="186" t="s">
        <v>59</v>
      </c>
      <c r="I94" s="184" t="s">
        <v>58</v>
      </c>
      <c r="J94" s="186" t="s">
        <v>59</v>
      </c>
      <c r="K94" s="184" t="s">
        <v>58</v>
      </c>
      <c r="L94" s="186" t="s">
        <v>59</v>
      </c>
      <c r="M94" s="184" t="s">
        <v>58</v>
      </c>
      <c r="N94" s="189" t="s">
        <v>59</v>
      </c>
      <c r="O94" s="184" t="s">
        <v>58</v>
      </c>
      <c r="P94" s="186" t="s">
        <v>59</v>
      </c>
    </row>
    <row r="95" spans="2:18" x14ac:dyDescent="0.2">
      <c r="B95" s="164">
        <f>'Língua Portuguesa'!A98</f>
        <v>0</v>
      </c>
      <c r="C95" s="158">
        <f>'Língua Portuguesa'!B98</f>
        <v>0</v>
      </c>
      <c r="D95" s="169">
        <f>'Língua Portuguesa'!C98</f>
        <v>0</v>
      </c>
      <c r="E95" s="164">
        <f>'Língua Portuguesa'!D98</f>
        <v>0</v>
      </c>
      <c r="F95" s="165">
        <f t="shared" ref="F95:F110" si="28">IF($D95=0,0,E95/$D95)</f>
        <v>0</v>
      </c>
      <c r="G95" s="164">
        <f>'Língua Portuguesa'!E98</f>
        <v>0</v>
      </c>
      <c r="H95" s="165">
        <f t="shared" ref="H95:H110" si="29">IF($D95=0,0,G95/$D95)</f>
        <v>0</v>
      </c>
      <c r="I95" s="164">
        <f>'Língua Portuguesa'!F98</f>
        <v>0</v>
      </c>
      <c r="J95" s="165">
        <f t="shared" ref="J95:J110" si="30">IF($D95=0,0,I95/$D95)</f>
        <v>0</v>
      </c>
      <c r="K95" s="164">
        <f>'Língua Portuguesa'!G98</f>
        <v>0</v>
      </c>
      <c r="L95" s="165">
        <f t="shared" ref="L95:L110" si="31">IF($D95=0,0,K95/$D95)</f>
        <v>0</v>
      </c>
      <c r="M95" s="164">
        <f>'Língua Portuguesa'!H98</f>
        <v>0</v>
      </c>
      <c r="N95" s="166">
        <f t="shared" ref="N95:N110" si="32">IF($D95=0,0,M95/$D95)</f>
        <v>0</v>
      </c>
      <c r="O95" s="183">
        <f t="shared" ref="O95:O109" si="33">M95+K95+I95+G95+E95</f>
        <v>0</v>
      </c>
      <c r="P95" s="168">
        <f t="shared" ref="P95:P109" si="34">IF(D95=0,0,(O95/D95))</f>
        <v>0</v>
      </c>
    </row>
    <row r="96" spans="2:18" x14ac:dyDescent="0.2">
      <c r="B96" s="164">
        <f>'Língua Portuguesa'!A99</f>
        <v>0</v>
      </c>
      <c r="C96" s="158">
        <f>'Língua Portuguesa'!B99</f>
        <v>0</v>
      </c>
      <c r="D96" s="169">
        <f>'Língua Portuguesa'!C99</f>
        <v>0</v>
      </c>
      <c r="E96" s="164">
        <f>'Língua Portuguesa'!D99</f>
        <v>0</v>
      </c>
      <c r="F96" s="165">
        <f t="shared" si="28"/>
        <v>0</v>
      </c>
      <c r="G96" s="164">
        <f>'Língua Portuguesa'!E99</f>
        <v>0</v>
      </c>
      <c r="H96" s="165">
        <f t="shared" si="29"/>
        <v>0</v>
      </c>
      <c r="I96" s="164">
        <f>'Língua Portuguesa'!F99</f>
        <v>0</v>
      </c>
      <c r="J96" s="165">
        <f t="shared" si="30"/>
        <v>0</v>
      </c>
      <c r="K96" s="164">
        <f>'Língua Portuguesa'!G99</f>
        <v>0</v>
      </c>
      <c r="L96" s="165">
        <f t="shared" si="31"/>
        <v>0</v>
      </c>
      <c r="M96" s="164">
        <f>'Língua Portuguesa'!H99</f>
        <v>0</v>
      </c>
      <c r="N96" s="166">
        <f t="shared" si="32"/>
        <v>0</v>
      </c>
      <c r="O96" s="167">
        <f t="shared" si="33"/>
        <v>0</v>
      </c>
      <c r="P96" s="168">
        <f t="shared" si="34"/>
        <v>0</v>
      </c>
    </row>
    <row r="97" spans="2:16" x14ac:dyDescent="0.2">
      <c r="B97" s="164">
        <f>'Língua Portuguesa'!A100</f>
        <v>0</v>
      </c>
      <c r="C97" s="158">
        <f>'Língua Portuguesa'!B100</f>
        <v>0</v>
      </c>
      <c r="D97" s="169">
        <f>'Língua Portuguesa'!C100</f>
        <v>0</v>
      </c>
      <c r="E97" s="164">
        <f>'Língua Portuguesa'!D100</f>
        <v>0</v>
      </c>
      <c r="F97" s="165">
        <f t="shared" si="28"/>
        <v>0</v>
      </c>
      <c r="G97" s="164">
        <f>'Língua Portuguesa'!E100</f>
        <v>0</v>
      </c>
      <c r="H97" s="165">
        <f t="shared" si="29"/>
        <v>0</v>
      </c>
      <c r="I97" s="164">
        <f>'Língua Portuguesa'!F100</f>
        <v>0</v>
      </c>
      <c r="J97" s="165">
        <f t="shared" si="30"/>
        <v>0</v>
      </c>
      <c r="K97" s="164">
        <f>'Língua Portuguesa'!G100</f>
        <v>0</v>
      </c>
      <c r="L97" s="165">
        <f t="shared" si="31"/>
        <v>0</v>
      </c>
      <c r="M97" s="164">
        <f>'Língua Portuguesa'!H100</f>
        <v>0</v>
      </c>
      <c r="N97" s="166">
        <f t="shared" si="32"/>
        <v>0</v>
      </c>
      <c r="O97" s="167">
        <f t="shared" si="33"/>
        <v>0</v>
      </c>
      <c r="P97" s="168">
        <f t="shared" si="34"/>
        <v>0</v>
      </c>
    </row>
    <row r="98" spans="2:16" x14ac:dyDescent="0.2">
      <c r="B98" s="164">
        <f>'Língua Portuguesa'!A101</f>
        <v>0</v>
      </c>
      <c r="C98" s="158">
        <f>'Língua Portuguesa'!B101</f>
        <v>0</v>
      </c>
      <c r="D98" s="169">
        <f>'Língua Portuguesa'!C101</f>
        <v>0</v>
      </c>
      <c r="E98" s="164">
        <f>'Língua Portuguesa'!D101</f>
        <v>0</v>
      </c>
      <c r="F98" s="165">
        <f t="shared" si="28"/>
        <v>0</v>
      </c>
      <c r="G98" s="164">
        <f>'Língua Portuguesa'!E101</f>
        <v>0</v>
      </c>
      <c r="H98" s="165">
        <f t="shared" si="29"/>
        <v>0</v>
      </c>
      <c r="I98" s="164">
        <f>'Língua Portuguesa'!F101</f>
        <v>0</v>
      </c>
      <c r="J98" s="165">
        <f t="shared" si="30"/>
        <v>0</v>
      </c>
      <c r="K98" s="164">
        <f>'Língua Portuguesa'!G101</f>
        <v>0</v>
      </c>
      <c r="L98" s="165">
        <f t="shared" si="31"/>
        <v>0</v>
      </c>
      <c r="M98" s="164">
        <f>'Língua Portuguesa'!H101</f>
        <v>0</v>
      </c>
      <c r="N98" s="166">
        <f t="shared" si="32"/>
        <v>0</v>
      </c>
      <c r="O98" s="167">
        <f t="shared" si="33"/>
        <v>0</v>
      </c>
      <c r="P98" s="168">
        <f t="shared" si="34"/>
        <v>0</v>
      </c>
    </row>
    <row r="99" spans="2:16" x14ac:dyDescent="0.2">
      <c r="B99" s="164">
        <f>'Língua Portuguesa'!A102</f>
        <v>0</v>
      </c>
      <c r="C99" s="158">
        <f>'Língua Portuguesa'!B102</f>
        <v>0</v>
      </c>
      <c r="D99" s="169">
        <f>'Língua Portuguesa'!C102</f>
        <v>0</v>
      </c>
      <c r="E99" s="164">
        <f>'Língua Portuguesa'!D102</f>
        <v>0</v>
      </c>
      <c r="F99" s="165">
        <f t="shared" si="28"/>
        <v>0</v>
      </c>
      <c r="G99" s="164">
        <f>'Língua Portuguesa'!E102</f>
        <v>0</v>
      </c>
      <c r="H99" s="165">
        <f t="shared" si="29"/>
        <v>0</v>
      </c>
      <c r="I99" s="164">
        <f>'Língua Portuguesa'!F102</f>
        <v>0</v>
      </c>
      <c r="J99" s="165">
        <f t="shared" si="30"/>
        <v>0</v>
      </c>
      <c r="K99" s="164">
        <f>'Língua Portuguesa'!G102</f>
        <v>0</v>
      </c>
      <c r="L99" s="165">
        <f t="shared" si="31"/>
        <v>0</v>
      </c>
      <c r="M99" s="164">
        <f>'Língua Portuguesa'!H102</f>
        <v>0</v>
      </c>
      <c r="N99" s="166">
        <f t="shared" si="32"/>
        <v>0</v>
      </c>
      <c r="O99" s="167">
        <f t="shared" si="33"/>
        <v>0</v>
      </c>
      <c r="P99" s="168">
        <f t="shared" si="34"/>
        <v>0</v>
      </c>
    </row>
    <row r="100" spans="2:16" x14ac:dyDescent="0.2">
      <c r="B100" s="164">
        <f>'Língua Portuguesa'!A103</f>
        <v>0</v>
      </c>
      <c r="C100" s="158">
        <f>'Língua Portuguesa'!B103</f>
        <v>0</v>
      </c>
      <c r="D100" s="169">
        <f>'Língua Portuguesa'!C103</f>
        <v>0</v>
      </c>
      <c r="E100" s="164">
        <f>'Língua Portuguesa'!D103</f>
        <v>0</v>
      </c>
      <c r="F100" s="165">
        <f t="shared" si="28"/>
        <v>0</v>
      </c>
      <c r="G100" s="164">
        <f>'Língua Portuguesa'!E103</f>
        <v>0</v>
      </c>
      <c r="H100" s="165">
        <f t="shared" si="29"/>
        <v>0</v>
      </c>
      <c r="I100" s="164">
        <f>'Língua Portuguesa'!F103</f>
        <v>0</v>
      </c>
      <c r="J100" s="165">
        <f t="shared" si="30"/>
        <v>0</v>
      </c>
      <c r="K100" s="164">
        <f>'Língua Portuguesa'!G103</f>
        <v>0</v>
      </c>
      <c r="L100" s="165">
        <f t="shared" si="31"/>
        <v>0</v>
      </c>
      <c r="M100" s="164">
        <f>'Língua Portuguesa'!H103</f>
        <v>0</v>
      </c>
      <c r="N100" s="166">
        <f t="shared" si="32"/>
        <v>0</v>
      </c>
      <c r="O100" s="167">
        <f t="shared" si="33"/>
        <v>0</v>
      </c>
      <c r="P100" s="168">
        <f t="shared" si="34"/>
        <v>0</v>
      </c>
    </row>
    <row r="101" spans="2:16" x14ac:dyDescent="0.2">
      <c r="B101" s="164">
        <f>'Língua Portuguesa'!A104</f>
        <v>0</v>
      </c>
      <c r="C101" s="158">
        <f>'Língua Portuguesa'!B104</f>
        <v>0</v>
      </c>
      <c r="D101" s="169">
        <f>'Língua Portuguesa'!C104</f>
        <v>0</v>
      </c>
      <c r="E101" s="164">
        <f>'Língua Portuguesa'!D104</f>
        <v>0</v>
      </c>
      <c r="F101" s="165">
        <f t="shared" si="28"/>
        <v>0</v>
      </c>
      <c r="G101" s="164">
        <f>'Língua Portuguesa'!E104</f>
        <v>0</v>
      </c>
      <c r="H101" s="165">
        <f t="shared" si="29"/>
        <v>0</v>
      </c>
      <c r="I101" s="164">
        <f>'Língua Portuguesa'!F104</f>
        <v>0</v>
      </c>
      <c r="J101" s="165">
        <f t="shared" si="30"/>
        <v>0</v>
      </c>
      <c r="K101" s="164">
        <f>'Língua Portuguesa'!G104</f>
        <v>0</v>
      </c>
      <c r="L101" s="165">
        <f t="shared" si="31"/>
        <v>0</v>
      </c>
      <c r="M101" s="164">
        <f>'Língua Portuguesa'!H104</f>
        <v>0</v>
      </c>
      <c r="N101" s="166">
        <f t="shared" si="32"/>
        <v>0</v>
      </c>
      <c r="O101" s="167">
        <f t="shared" si="33"/>
        <v>0</v>
      </c>
      <c r="P101" s="168">
        <f t="shared" si="34"/>
        <v>0</v>
      </c>
    </row>
    <row r="102" spans="2:16" x14ac:dyDescent="0.2">
      <c r="B102" s="164">
        <f>'Língua Portuguesa'!A105</f>
        <v>0</v>
      </c>
      <c r="C102" s="158">
        <f>'Língua Portuguesa'!B105</f>
        <v>0</v>
      </c>
      <c r="D102" s="169">
        <f>'Língua Portuguesa'!C105</f>
        <v>0</v>
      </c>
      <c r="E102" s="164">
        <f>'Língua Portuguesa'!D105</f>
        <v>0</v>
      </c>
      <c r="F102" s="165">
        <f t="shared" si="28"/>
        <v>0</v>
      </c>
      <c r="G102" s="164">
        <f>'Língua Portuguesa'!E105</f>
        <v>0</v>
      </c>
      <c r="H102" s="165">
        <f t="shared" si="29"/>
        <v>0</v>
      </c>
      <c r="I102" s="164">
        <f>'Língua Portuguesa'!F105</f>
        <v>0</v>
      </c>
      <c r="J102" s="165">
        <f t="shared" si="30"/>
        <v>0</v>
      </c>
      <c r="K102" s="164">
        <f>'Língua Portuguesa'!G105</f>
        <v>0</v>
      </c>
      <c r="L102" s="165">
        <f t="shared" si="31"/>
        <v>0</v>
      </c>
      <c r="M102" s="164">
        <f>'Língua Portuguesa'!H105</f>
        <v>0</v>
      </c>
      <c r="N102" s="166">
        <f t="shared" si="32"/>
        <v>0</v>
      </c>
      <c r="O102" s="167">
        <f t="shared" si="33"/>
        <v>0</v>
      </c>
      <c r="P102" s="168">
        <f t="shared" si="34"/>
        <v>0</v>
      </c>
    </row>
    <row r="103" spans="2:16" x14ac:dyDescent="0.2">
      <c r="B103" s="164">
        <f>'Língua Portuguesa'!A106</f>
        <v>0</v>
      </c>
      <c r="C103" s="158">
        <f>'Língua Portuguesa'!B106</f>
        <v>0</v>
      </c>
      <c r="D103" s="169">
        <f>'Língua Portuguesa'!C106</f>
        <v>0</v>
      </c>
      <c r="E103" s="164">
        <f>'Língua Portuguesa'!D106</f>
        <v>0</v>
      </c>
      <c r="F103" s="165">
        <f t="shared" si="28"/>
        <v>0</v>
      </c>
      <c r="G103" s="164">
        <f>'Língua Portuguesa'!E106</f>
        <v>0</v>
      </c>
      <c r="H103" s="165">
        <f t="shared" si="29"/>
        <v>0</v>
      </c>
      <c r="I103" s="164">
        <f>'Língua Portuguesa'!F106</f>
        <v>0</v>
      </c>
      <c r="J103" s="165">
        <f t="shared" si="30"/>
        <v>0</v>
      </c>
      <c r="K103" s="164">
        <f>'Língua Portuguesa'!G106</f>
        <v>0</v>
      </c>
      <c r="L103" s="165">
        <f t="shared" si="31"/>
        <v>0</v>
      </c>
      <c r="M103" s="164">
        <f>'Língua Portuguesa'!H106</f>
        <v>0</v>
      </c>
      <c r="N103" s="166">
        <f t="shared" si="32"/>
        <v>0</v>
      </c>
      <c r="O103" s="167">
        <f t="shared" si="33"/>
        <v>0</v>
      </c>
      <c r="P103" s="168">
        <f t="shared" si="34"/>
        <v>0</v>
      </c>
    </row>
    <row r="104" spans="2:16" x14ac:dyDescent="0.2">
      <c r="B104" s="164">
        <f>'Língua Portuguesa'!A107</f>
        <v>0</v>
      </c>
      <c r="C104" s="158">
        <f>'Língua Portuguesa'!B107</f>
        <v>0</v>
      </c>
      <c r="D104" s="169">
        <f>'Língua Portuguesa'!C107</f>
        <v>0</v>
      </c>
      <c r="E104" s="164">
        <f>'Língua Portuguesa'!D107</f>
        <v>0</v>
      </c>
      <c r="F104" s="165">
        <f t="shared" si="28"/>
        <v>0</v>
      </c>
      <c r="G104" s="164">
        <f>'Língua Portuguesa'!E107</f>
        <v>0</v>
      </c>
      <c r="H104" s="165">
        <f t="shared" si="29"/>
        <v>0</v>
      </c>
      <c r="I104" s="164">
        <f>'Língua Portuguesa'!F107</f>
        <v>0</v>
      </c>
      <c r="J104" s="165">
        <f t="shared" si="30"/>
        <v>0</v>
      </c>
      <c r="K104" s="164">
        <f>'Língua Portuguesa'!G107</f>
        <v>0</v>
      </c>
      <c r="L104" s="165">
        <f t="shared" si="31"/>
        <v>0</v>
      </c>
      <c r="M104" s="164">
        <f>'Língua Portuguesa'!H107</f>
        <v>0</v>
      </c>
      <c r="N104" s="166">
        <f t="shared" si="32"/>
        <v>0</v>
      </c>
      <c r="O104" s="167">
        <f t="shared" si="33"/>
        <v>0</v>
      </c>
      <c r="P104" s="168">
        <f t="shared" si="34"/>
        <v>0</v>
      </c>
    </row>
    <row r="105" spans="2:16" x14ac:dyDescent="0.2">
      <c r="B105" s="164">
        <f>'Língua Portuguesa'!A108</f>
        <v>0</v>
      </c>
      <c r="C105" s="158">
        <f>'Língua Portuguesa'!B108</f>
        <v>0</v>
      </c>
      <c r="D105" s="169">
        <f>'Língua Portuguesa'!C108</f>
        <v>0</v>
      </c>
      <c r="E105" s="164">
        <f>'Língua Portuguesa'!D108</f>
        <v>0</v>
      </c>
      <c r="F105" s="165">
        <f t="shared" si="28"/>
        <v>0</v>
      </c>
      <c r="G105" s="164">
        <f>'Língua Portuguesa'!E108</f>
        <v>0</v>
      </c>
      <c r="H105" s="165">
        <f t="shared" si="29"/>
        <v>0</v>
      </c>
      <c r="I105" s="164">
        <f>'Língua Portuguesa'!F108</f>
        <v>0</v>
      </c>
      <c r="J105" s="165">
        <f t="shared" si="30"/>
        <v>0</v>
      </c>
      <c r="K105" s="164">
        <f>'Língua Portuguesa'!G108</f>
        <v>0</v>
      </c>
      <c r="L105" s="165">
        <f t="shared" si="31"/>
        <v>0</v>
      </c>
      <c r="M105" s="164">
        <f>'Língua Portuguesa'!H108</f>
        <v>0</v>
      </c>
      <c r="N105" s="166">
        <f t="shared" si="32"/>
        <v>0</v>
      </c>
      <c r="O105" s="167">
        <f t="shared" si="33"/>
        <v>0</v>
      </c>
      <c r="P105" s="168">
        <f t="shared" si="34"/>
        <v>0</v>
      </c>
    </row>
    <row r="106" spans="2:16" x14ac:dyDescent="0.2">
      <c r="B106" s="164">
        <f>'Língua Portuguesa'!A109</f>
        <v>0</v>
      </c>
      <c r="C106" s="158">
        <f>'Língua Portuguesa'!B109</f>
        <v>0</v>
      </c>
      <c r="D106" s="169">
        <f>'Língua Portuguesa'!C109</f>
        <v>0</v>
      </c>
      <c r="E106" s="164">
        <f>'Língua Portuguesa'!D109</f>
        <v>0</v>
      </c>
      <c r="F106" s="165">
        <f t="shared" si="28"/>
        <v>0</v>
      </c>
      <c r="G106" s="164">
        <f>'Língua Portuguesa'!E109</f>
        <v>0</v>
      </c>
      <c r="H106" s="165">
        <f t="shared" si="29"/>
        <v>0</v>
      </c>
      <c r="I106" s="164">
        <f>'Língua Portuguesa'!F109</f>
        <v>0</v>
      </c>
      <c r="J106" s="165">
        <f t="shared" si="30"/>
        <v>0</v>
      </c>
      <c r="K106" s="164">
        <f>'Língua Portuguesa'!G109</f>
        <v>0</v>
      </c>
      <c r="L106" s="165">
        <f t="shared" si="31"/>
        <v>0</v>
      </c>
      <c r="M106" s="164">
        <f>'Língua Portuguesa'!H109</f>
        <v>0</v>
      </c>
      <c r="N106" s="166">
        <f t="shared" si="32"/>
        <v>0</v>
      </c>
      <c r="O106" s="167">
        <f t="shared" si="33"/>
        <v>0</v>
      </c>
      <c r="P106" s="168">
        <f t="shared" si="34"/>
        <v>0</v>
      </c>
    </row>
    <row r="107" spans="2:16" x14ac:dyDescent="0.2">
      <c r="B107" s="164">
        <f>'Língua Portuguesa'!A110</f>
        <v>0</v>
      </c>
      <c r="C107" s="158">
        <f>'Língua Portuguesa'!B110</f>
        <v>0</v>
      </c>
      <c r="D107" s="169">
        <f>'Língua Portuguesa'!C110</f>
        <v>0</v>
      </c>
      <c r="E107" s="164">
        <f>'Língua Portuguesa'!D110</f>
        <v>0</v>
      </c>
      <c r="F107" s="165">
        <f t="shared" si="28"/>
        <v>0</v>
      </c>
      <c r="G107" s="164">
        <f>'Língua Portuguesa'!E110</f>
        <v>0</v>
      </c>
      <c r="H107" s="165">
        <f t="shared" si="29"/>
        <v>0</v>
      </c>
      <c r="I107" s="164">
        <f>'Língua Portuguesa'!F110</f>
        <v>0</v>
      </c>
      <c r="J107" s="165">
        <f t="shared" si="30"/>
        <v>0</v>
      </c>
      <c r="K107" s="164">
        <f>'Língua Portuguesa'!G110</f>
        <v>0</v>
      </c>
      <c r="L107" s="165">
        <f t="shared" si="31"/>
        <v>0</v>
      </c>
      <c r="M107" s="164">
        <f>'Língua Portuguesa'!H110</f>
        <v>0</v>
      </c>
      <c r="N107" s="166">
        <f t="shared" si="32"/>
        <v>0</v>
      </c>
      <c r="O107" s="167">
        <f t="shared" si="33"/>
        <v>0</v>
      </c>
      <c r="P107" s="168">
        <f t="shared" si="34"/>
        <v>0</v>
      </c>
    </row>
    <row r="108" spans="2:16" x14ac:dyDescent="0.2">
      <c r="B108" s="164">
        <f>'Língua Portuguesa'!A111</f>
        <v>0</v>
      </c>
      <c r="C108" s="158">
        <f>'Língua Portuguesa'!B111</f>
        <v>0</v>
      </c>
      <c r="D108" s="169">
        <f>'Língua Portuguesa'!C111</f>
        <v>0</v>
      </c>
      <c r="E108" s="164">
        <f>'Língua Portuguesa'!D111</f>
        <v>0</v>
      </c>
      <c r="F108" s="165">
        <f t="shared" si="28"/>
        <v>0</v>
      </c>
      <c r="G108" s="164">
        <f>'Língua Portuguesa'!E111</f>
        <v>0</v>
      </c>
      <c r="H108" s="165">
        <f t="shared" si="29"/>
        <v>0</v>
      </c>
      <c r="I108" s="164">
        <f>'Língua Portuguesa'!F111</f>
        <v>0</v>
      </c>
      <c r="J108" s="165">
        <f t="shared" si="30"/>
        <v>0</v>
      </c>
      <c r="K108" s="164">
        <f>'Língua Portuguesa'!G111</f>
        <v>0</v>
      </c>
      <c r="L108" s="165">
        <f t="shared" si="31"/>
        <v>0</v>
      </c>
      <c r="M108" s="164">
        <f>'Língua Portuguesa'!H111</f>
        <v>0</v>
      </c>
      <c r="N108" s="166">
        <f t="shared" si="32"/>
        <v>0</v>
      </c>
      <c r="O108" s="167">
        <f t="shared" si="33"/>
        <v>0</v>
      </c>
      <c r="P108" s="168">
        <f t="shared" si="34"/>
        <v>0</v>
      </c>
    </row>
    <row r="109" spans="2:16" ht="15" thickBot="1" x14ac:dyDescent="0.25">
      <c r="B109" s="170">
        <f>'Língua Portuguesa'!A112</f>
        <v>0</v>
      </c>
      <c r="C109" s="171">
        <f>'Língua Portuguesa'!B112</f>
        <v>0</v>
      </c>
      <c r="D109" s="172">
        <f>'Língua Portuguesa'!C112</f>
        <v>0</v>
      </c>
      <c r="E109" s="170">
        <f>'Língua Portuguesa'!D112</f>
        <v>0</v>
      </c>
      <c r="F109" s="174">
        <f t="shared" si="28"/>
        <v>0</v>
      </c>
      <c r="G109" s="170">
        <f>'Língua Portuguesa'!E112</f>
        <v>0</v>
      </c>
      <c r="H109" s="174">
        <f t="shared" si="29"/>
        <v>0</v>
      </c>
      <c r="I109" s="170">
        <f>'Língua Portuguesa'!F112</f>
        <v>0</v>
      </c>
      <c r="J109" s="174">
        <f t="shared" si="30"/>
        <v>0</v>
      </c>
      <c r="K109" s="170">
        <f>'Língua Portuguesa'!G112</f>
        <v>0</v>
      </c>
      <c r="L109" s="174">
        <f t="shared" si="31"/>
        <v>0</v>
      </c>
      <c r="M109" s="170">
        <f>'Língua Portuguesa'!H112</f>
        <v>0</v>
      </c>
      <c r="N109" s="175">
        <f t="shared" si="32"/>
        <v>0</v>
      </c>
      <c r="O109" s="176">
        <f t="shared" si="33"/>
        <v>0</v>
      </c>
      <c r="P109" s="177">
        <f t="shared" si="34"/>
        <v>0</v>
      </c>
    </row>
    <row r="110" spans="2:16" ht="15.75" thickBot="1" x14ac:dyDescent="0.3">
      <c r="B110" s="273" t="s">
        <v>16</v>
      </c>
      <c r="C110" s="274"/>
      <c r="D110" s="178">
        <f>SUM(D95:D109)</f>
        <v>0</v>
      </c>
      <c r="E110" s="181">
        <f>SUM(E95:E109)</f>
        <v>0</v>
      </c>
      <c r="F110" s="180">
        <f t="shared" si="28"/>
        <v>0</v>
      </c>
      <c r="G110" s="181">
        <f>SUM(G95:G109)</f>
        <v>0</v>
      </c>
      <c r="H110" s="180">
        <f t="shared" si="29"/>
        <v>0</v>
      </c>
      <c r="I110" s="181">
        <f>SUM(I95:I109)</f>
        <v>0</v>
      </c>
      <c r="J110" s="180">
        <f t="shared" si="30"/>
        <v>0</v>
      </c>
      <c r="K110" s="181">
        <f>SUM(K95:K109)</f>
        <v>0</v>
      </c>
      <c r="L110" s="180">
        <f t="shared" si="31"/>
        <v>0</v>
      </c>
      <c r="M110" s="181">
        <f>SUM(M95:M109)</f>
        <v>0</v>
      </c>
      <c r="N110" s="182">
        <f t="shared" si="32"/>
        <v>0</v>
      </c>
      <c r="O110" s="181">
        <f>SUM(O95:O109)</f>
        <v>0</v>
      </c>
      <c r="P110" s="180">
        <f>IF($D110=0,0,O110/$D110)</f>
        <v>0</v>
      </c>
    </row>
  </sheetData>
  <sheetProtection algorithmName="SHA-512" hashValue="Wvxt3Vy1/H2+3Sgi7SN5gwPH1pTo2rDsMiPra9CcehUPtNpWNxdblE0MXyTOyY/KorMDIV91mN3Wm9qoD4vbEA==" saltValue="FUTUf66KilSA0/deh1VI/Q==" spinCount="100000" sheet="1" objects="1" scenarios="1"/>
  <mergeCells count="61">
    <mergeCell ref="A7:L7"/>
    <mergeCell ref="C3:J3"/>
    <mergeCell ref="A4:L5"/>
    <mergeCell ref="K93:L93"/>
    <mergeCell ref="M93:N93"/>
    <mergeCell ref="K73:L73"/>
    <mergeCell ref="M73:N73"/>
    <mergeCell ref="K53:L53"/>
    <mergeCell ref="M53:N53"/>
    <mergeCell ref="B70:C70"/>
    <mergeCell ref="B72:B73"/>
    <mergeCell ref="C72:C74"/>
    <mergeCell ref="E72:N72"/>
    <mergeCell ref="B48:C48"/>
    <mergeCell ref="B52:B53"/>
    <mergeCell ref="C52:C54"/>
    <mergeCell ref="B110:C110"/>
    <mergeCell ref="B50:P50"/>
    <mergeCell ref="B90:C90"/>
    <mergeCell ref="B92:B93"/>
    <mergeCell ref="C92:C94"/>
    <mergeCell ref="E92:N92"/>
    <mergeCell ref="O92:P93"/>
    <mergeCell ref="D93:D94"/>
    <mergeCell ref="E93:F93"/>
    <mergeCell ref="G93:H93"/>
    <mergeCell ref="I93:J93"/>
    <mergeCell ref="O72:P73"/>
    <mergeCell ref="D73:D74"/>
    <mergeCell ref="E73:F73"/>
    <mergeCell ref="G73:H73"/>
    <mergeCell ref="I73:J73"/>
    <mergeCell ref="E52:N52"/>
    <mergeCell ref="O52:P53"/>
    <mergeCell ref="D53:D54"/>
    <mergeCell ref="E53:F53"/>
    <mergeCell ref="G53:H53"/>
    <mergeCell ref="I53:J53"/>
    <mergeCell ref="C30:C32"/>
    <mergeCell ref="E30:N30"/>
    <mergeCell ref="D31:D32"/>
    <mergeCell ref="E31:F31"/>
    <mergeCell ref="G31:H31"/>
    <mergeCell ref="I31:J31"/>
    <mergeCell ref="K31:L31"/>
    <mergeCell ref="C1:J1"/>
    <mergeCell ref="C2:J2"/>
    <mergeCell ref="O30:P31"/>
    <mergeCell ref="B10:B11"/>
    <mergeCell ref="C10:C12"/>
    <mergeCell ref="E10:N10"/>
    <mergeCell ref="O10:P11"/>
    <mergeCell ref="D11:D12"/>
    <mergeCell ref="E11:F11"/>
    <mergeCell ref="G11:H11"/>
    <mergeCell ref="I11:J11"/>
    <mergeCell ref="K11:L11"/>
    <mergeCell ref="M31:N31"/>
    <mergeCell ref="M11:N11"/>
    <mergeCell ref="B28:C28"/>
    <mergeCell ref="B30:B3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3EAE3-E24E-4241-8933-20E3A635FB33}">
  <sheetPr>
    <tabColor rgb="FFFFFFCC"/>
  </sheetPr>
  <dimension ref="A2:U80"/>
  <sheetViews>
    <sheetView showGridLines="0" zoomScaleNormal="100" workbookViewId="0">
      <selection activeCell="A2" sqref="A2:U2"/>
    </sheetView>
  </sheetViews>
  <sheetFormatPr defaultRowHeight="12.75" x14ac:dyDescent="0.2"/>
  <cols>
    <col min="2" max="2" width="9.140625" style="1"/>
    <col min="3" max="3" width="33.5703125" customWidth="1"/>
  </cols>
  <sheetData>
    <row r="2" spans="1:21" ht="35.25" x14ac:dyDescent="0.5">
      <c r="A2" s="295" t="s">
        <v>38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</row>
    <row r="3" spans="1:21" s="2" customFormat="1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4" customFormat="1" ht="30.75" x14ac:dyDescent="0.4">
      <c r="B4" s="297" t="str">
        <f>"TOTAL DE ESTUDANTES QUE REALIZARAM A SONDAGEM"&amp;" - "&amp;'Língua Portuguesa'!I32 &amp;" ESTUDANTES"</f>
        <v>TOTAL DE ESTUDANTES QUE REALIZARAM A SONDAGEM - 0 ESTUDANTES</v>
      </c>
      <c r="C4" s="297"/>
      <c r="D4" s="297"/>
      <c r="E4" s="297"/>
      <c r="F4" s="297"/>
      <c r="G4" s="297"/>
      <c r="H4" s="297"/>
      <c r="I4" s="296" t="str">
        <f>"TOTAL DE ESTUDANTES QUE REALIZARAM A SONDAGEM"&amp;" - "&amp;'Língua Portuguesa'!I52&amp;" ESTUDANTES"</f>
        <v>TOTAL DE ESTUDANTES QUE REALIZARAM A SONDAGEM - 0 ESTUDANTES</v>
      </c>
      <c r="J4" s="296"/>
      <c r="K4" s="296"/>
      <c r="L4" s="296"/>
      <c r="M4" s="296"/>
      <c r="N4" s="296"/>
      <c r="O4" s="296"/>
      <c r="P4" s="296"/>
      <c r="Q4" s="296"/>
      <c r="R4" s="296"/>
      <c r="S4" s="296"/>
    </row>
    <row r="8" spans="1:21" x14ac:dyDescent="0.2">
      <c r="B8" s="3"/>
    </row>
    <row r="9" spans="1:21" x14ac:dyDescent="0.2">
      <c r="B9" s="294"/>
    </row>
    <row r="10" spans="1:21" x14ac:dyDescent="0.2">
      <c r="B10" s="294"/>
    </row>
    <row r="11" spans="1:21" x14ac:dyDescent="0.2">
      <c r="B11" s="294"/>
    </row>
    <row r="52" spans="1:18" ht="18.75" x14ac:dyDescent="0.3">
      <c r="A52" s="6"/>
      <c r="B52" s="292" t="str">
        <f>"TOTAL DE ESTUDANTES QUE REALIZARAM A SONDAGEM"&amp;" - "&amp;'Língua Portuguesa'!I73&amp;" ESTUDANTES"</f>
        <v>TOTAL DE ESTUDANTES QUE REALIZARAM A SONDAGEM - 0 ESTUDANTES</v>
      </c>
      <c r="C52" s="292"/>
      <c r="D52" s="292"/>
      <c r="E52" s="292"/>
      <c r="F52" s="292"/>
      <c r="G52" s="292"/>
      <c r="H52" s="292"/>
      <c r="I52" s="292" t="str">
        <f>"TOTAL DE ESTUDANTES QUE REALIZARAM A SONDAGEM"&amp;" - "&amp;'Língua Portuguesa'!I93&amp;" ESTUDANTES"</f>
        <v>TOTAL DE ESTUDANTES QUE REALIZARAM A SONDAGEM - 0 ESTUDANTES</v>
      </c>
      <c r="J52" s="292"/>
      <c r="K52" s="292"/>
      <c r="L52" s="292"/>
      <c r="M52" s="292"/>
      <c r="N52" s="292"/>
      <c r="O52" s="292"/>
      <c r="P52" s="292"/>
      <c r="Q52" s="292"/>
      <c r="R52" s="292"/>
    </row>
    <row r="80" spans="4:13" ht="18.75" x14ac:dyDescent="0.2">
      <c r="D80" s="293" t="str">
        <f>"TOTAL DE ALUNOS REALIZARAM A SONDAGEM"&amp;" - "&amp;'Língua Portuguesa'!I113&amp;" ESTUDANTES"</f>
        <v>TOTAL DE ALUNOS REALIZARAM A SONDAGEM - 0 ESTUDANTES</v>
      </c>
      <c r="E80" s="293"/>
      <c r="F80" s="293"/>
      <c r="G80" s="293"/>
      <c r="H80" s="293"/>
      <c r="I80" s="293"/>
      <c r="J80" s="293"/>
      <c r="K80" s="293"/>
      <c r="L80" s="293"/>
      <c r="M80" s="293"/>
    </row>
  </sheetData>
  <sheetProtection algorithmName="SHA-512" hashValue="ktr7hNSi8EqADfNpTZjL60FsYonBvfJq2zg+v8HKFi/E6uax0AxK4/DBbKDdUWCOS/XLz1s8W4D5qN0nGFXa8w==" saltValue="itNb9hj2BLYTM8t87i1yfw==" spinCount="100000" sheet="1" objects="1" scenarios="1"/>
  <mergeCells count="7">
    <mergeCell ref="B52:H52"/>
    <mergeCell ref="I52:R52"/>
    <mergeCell ref="D80:M80"/>
    <mergeCell ref="B9:B11"/>
    <mergeCell ref="A2:U2"/>
    <mergeCell ref="I4:S4"/>
    <mergeCell ref="B4:H4"/>
  </mergeCells>
  <pageMargins left="0.511811024" right="0.511811024" top="0.78740157499999996" bottom="0.78740157499999996" header="0.31496062000000002" footer="0.31496062000000002"/>
  <pageSetup paperSize="9" scale="43" orientation="portrait" r:id="rId1"/>
  <rowBreaks count="2" manualBreakCount="2">
    <brk id="51" max="16383" man="1"/>
    <brk id="10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D37FB-146D-4C4C-AD13-82AB60251B89}">
  <sheetPr>
    <tabColor theme="7" tint="0.79998168889431442"/>
  </sheetPr>
  <dimension ref="A1:O129"/>
  <sheetViews>
    <sheetView showGridLines="0" topLeftCell="A7" zoomScaleNormal="100" workbookViewId="0">
      <selection activeCell="O20" sqref="O20"/>
    </sheetView>
  </sheetViews>
  <sheetFormatPr defaultRowHeight="12.75" x14ac:dyDescent="0.2"/>
  <cols>
    <col min="1" max="1" width="9.140625" style="10"/>
    <col min="2" max="2" width="32.5703125" style="10" customWidth="1"/>
    <col min="3" max="3" width="7" style="10" bestFit="1" customWidth="1"/>
    <col min="4" max="4" width="14.7109375" style="10" customWidth="1"/>
    <col min="5" max="5" width="15.7109375" style="10" bestFit="1" customWidth="1"/>
    <col min="6" max="6" width="15.85546875" style="10" bestFit="1" customWidth="1"/>
    <col min="7" max="8" width="15.85546875" style="10" customWidth="1"/>
    <col min="9" max="9" width="12.28515625" style="10" customWidth="1"/>
    <col min="10" max="10" width="12.28515625" style="37" customWidth="1"/>
    <col min="11" max="11" width="16.140625" style="37" customWidth="1"/>
    <col min="12" max="12" width="40.140625" style="10" customWidth="1"/>
    <col min="13" max="14" width="9.140625" style="10"/>
    <col min="15" max="15" width="11.7109375" style="10" bestFit="1" customWidth="1"/>
    <col min="16" max="16" width="15.7109375" style="10" bestFit="1" customWidth="1"/>
    <col min="17" max="17" width="15.85546875" style="10" bestFit="1" customWidth="1"/>
    <col min="18" max="18" width="15.42578125" style="10" bestFit="1" customWidth="1"/>
    <col min="19" max="19" width="10.140625" style="10" bestFit="1" customWidth="1"/>
    <col min="20" max="16384" width="9.140625" style="10"/>
  </cols>
  <sheetData>
    <row r="1" spans="1:12" ht="18.75" x14ac:dyDescent="0.2">
      <c r="C1" s="293" t="s">
        <v>22</v>
      </c>
      <c r="D1" s="293"/>
      <c r="E1" s="293"/>
      <c r="F1" s="293"/>
      <c r="G1" s="293"/>
      <c r="H1" s="293"/>
      <c r="I1" s="293"/>
      <c r="J1" s="293"/>
      <c r="K1" s="79"/>
    </row>
    <row r="2" spans="1:12" ht="15" x14ac:dyDescent="0.2">
      <c r="C2" s="329" t="s">
        <v>23</v>
      </c>
      <c r="D2" s="329"/>
      <c r="E2" s="329"/>
      <c r="F2" s="329"/>
      <c r="G2" s="329"/>
      <c r="H2" s="329"/>
      <c r="I2" s="329"/>
      <c r="J2" s="329"/>
      <c r="K2" s="80"/>
    </row>
    <row r="3" spans="1:12" ht="15.75" x14ac:dyDescent="0.2">
      <c r="C3" s="330" t="s">
        <v>24</v>
      </c>
      <c r="D3" s="330"/>
      <c r="E3" s="330"/>
      <c r="F3" s="330"/>
      <c r="G3" s="330"/>
      <c r="H3" s="330"/>
      <c r="I3" s="330"/>
      <c r="J3" s="330"/>
      <c r="K3" s="81"/>
    </row>
    <row r="4" spans="1:12" ht="18" customHeight="1" x14ac:dyDescent="0.2">
      <c r="A4" s="331" t="s">
        <v>54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1:12" ht="15" customHeight="1" x14ac:dyDescent="0.2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</row>
    <row r="6" spans="1:12" ht="15.75" thickBot="1" x14ac:dyDescent="0.25">
      <c r="A6" s="154" t="s">
        <v>0</v>
      </c>
      <c r="B6" s="332"/>
      <c r="C6" s="332"/>
      <c r="D6" s="332"/>
      <c r="E6" s="332"/>
      <c r="F6" s="332"/>
      <c r="G6" s="332"/>
      <c r="H6" s="332"/>
      <c r="I6" s="333" t="s">
        <v>1</v>
      </c>
      <c r="J6" s="333"/>
      <c r="K6" s="299"/>
      <c r="L6" s="299"/>
    </row>
    <row r="7" spans="1:12" ht="16.5" thickBot="1" x14ac:dyDescent="0.25">
      <c r="A7" s="298" t="s">
        <v>2</v>
      </c>
      <c r="B7" s="298"/>
      <c r="C7" s="299"/>
      <c r="D7" s="299"/>
      <c r="E7" s="299"/>
      <c r="F7" s="299"/>
      <c r="G7" s="299"/>
      <c r="H7" s="299"/>
      <c r="I7" s="299"/>
      <c r="J7" s="155" t="s">
        <v>3</v>
      </c>
      <c r="K7" s="300"/>
      <c r="L7" s="300"/>
    </row>
    <row r="8" spans="1:12" s="57" customFormat="1" ht="15" x14ac:dyDescent="0.2">
      <c r="A8" s="54"/>
      <c r="B8" s="54"/>
      <c r="C8" s="54"/>
      <c r="D8" s="54"/>
      <c r="E8" s="55"/>
      <c r="F8" s="55"/>
      <c r="G8" s="55"/>
      <c r="H8" s="55"/>
      <c r="I8" s="55"/>
      <c r="J8" s="54"/>
      <c r="K8" s="54"/>
      <c r="L8" s="56"/>
    </row>
    <row r="9" spans="1:12" ht="23.25" customHeight="1" x14ac:dyDescent="0.2">
      <c r="A9" s="338" t="s">
        <v>48</v>
      </c>
      <c r="B9" s="338"/>
      <c r="C9" s="338"/>
      <c r="D9" s="338"/>
      <c r="E9" s="338"/>
      <c r="F9" s="338"/>
      <c r="G9" s="338"/>
      <c r="H9" s="338"/>
      <c r="I9" s="338"/>
      <c r="J9" s="338"/>
      <c r="K9" s="338"/>
      <c r="L9" s="338"/>
    </row>
    <row r="10" spans="1:12" ht="23.25" customHeight="1" thickBot="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77"/>
      <c r="L10" s="66"/>
    </row>
    <row r="11" spans="1:12" ht="18.75" thickBot="1" x14ac:dyDescent="0.25">
      <c r="B11" s="341" t="s">
        <v>49</v>
      </c>
      <c r="C11" s="342"/>
      <c r="D11" s="342"/>
      <c r="E11" s="342"/>
      <c r="F11" s="342"/>
      <c r="G11" s="93"/>
      <c r="H11" s="67"/>
      <c r="I11" s="67"/>
      <c r="J11" s="67"/>
      <c r="K11" s="145"/>
      <c r="L11" s="56"/>
    </row>
    <row r="12" spans="1:12" ht="18.75" thickBot="1" x14ac:dyDescent="0.25">
      <c r="B12" s="339" t="s">
        <v>50</v>
      </c>
      <c r="C12" s="340"/>
      <c r="D12" s="340"/>
      <c r="E12" s="340"/>
      <c r="F12" s="340"/>
      <c r="G12" s="68">
        <f>G11*25/100</f>
        <v>0</v>
      </c>
      <c r="H12" s="144" t="s">
        <v>51</v>
      </c>
      <c r="I12" s="144"/>
      <c r="J12" s="144"/>
      <c r="K12" s="78"/>
      <c r="L12" s="56"/>
    </row>
    <row r="13" spans="1:12" ht="9.9499999999999993" customHeight="1" x14ac:dyDescent="0.2">
      <c r="B13" s="11"/>
      <c r="J13" s="10"/>
      <c r="K13" s="10"/>
    </row>
    <row r="14" spans="1:12" ht="18.75" thickBot="1" x14ac:dyDescent="0.25">
      <c r="A14" s="12" t="s">
        <v>25</v>
      </c>
      <c r="B14" s="11"/>
    </row>
    <row r="15" spans="1:12" ht="20.100000000000001" customHeight="1" x14ac:dyDescent="0.2">
      <c r="A15" s="313" t="s">
        <v>4</v>
      </c>
      <c r="B15" s="315" t="s">
        <v>5</v>
      </c>
      <c r="C15" s="38" t="s">
        <v>6</v>
      </c>
      <c r="D15" s="317" t="s">
        <v>37</v>
      </c>
      <c r="E15" s="318"/>
      <c r="F15" s="318"/>
      <c r="G15" s="318"/>
      <c r="H15" s="318"/>
      <c r="I15" s="319" t="s">
        <v>8</v>
      </c>
      <c r="J15" s="327" t="s">
        <v>31</v>
      </c>
      <c r="K15" s="327" t="s">
        <v>55</v>
      </c>
      <c r="L15" s="321" t="s">
        <v>9</v>
      </c>
    </row>
    <row r="16" spans="1:12" ht="20.25" customHeight="1" thickBot="1" x14ac:dyDescent="0.25">
      <c r="A16" s="314"/>
      <c r="B16" s="316"/>
      <c r="C16" s="7" t="s">
        <v>10</v>
      </c>
      <c r="D16" s="8" t="s">
        <v>32</v>
      </c>
      <c r="E16" s="9" t="s">
        <v>33</v>
      </c>
      <c r="F16" s="9" t="s">
        <v>34</v>
      </c>
      <c r="G16" s="9" t="s">
        <v>35</v>
      </c>
      <c r="H16" s="9" t="s">
        <v>36</v>
      </c>
      <c r="I16" s="320"/>
      <c r="J16" s="328"/>
      <c r="K16" s="328"/>
      <c r="L16" s="322"/>
    </row>
    <row r="17" spans="1:15" x14ac:dyDescent="0.2">
      <c r="A17" s="13"/>
      <c r="B17" s="14"/>
      <c r="C17" s="14"/>
      <c r="D17" s="14"/>
      <c r="E17" s="14"/>
      <c r="F17" s="14"/>
      <c r="G17" s="14"/>
      <c r="H17" s="14"/>
      <c r="I17" s="139">
        <f>SUM(D17:H17)</f>
        <v>0</v>
      </c>
      <c r="J17" s="140">
        <f t="shared" ref="J17:J31" si="0">C17-I17</f>
        <v>0</v>
      </c>
      <c r="K17" s="147"/>
      <c r="L17" s="45"/>
    </row>
    <row r="18" spans="1:15" x14ac:dyDescent="0.2">
      <c r="A18" s="17"/>
      <c r="B18" s="18"/>
      <c r="C18" s="14"/>
      <c r="D18" s="14"/>
      <c r="E18" s="14"/>
      <c r="F18" s="14"/>
      <c r="G18" s="14"/>
      <c r="H18" s="14"/>
      <c r="I18" s="139">
        <f t="shared" ref="I18:I31" si="1">SUM(D18:H18)</f>
        <v>0</v>
      </c>
      <c r="J18" s="140">
        <f t="shared" si="0"/>
        <v>0</v>
      </c>
      <c r="K18" s="147"/>
      <c r="L18" s="46"/>
    </row>
    <row r="19" spans="1:15" x14ac:dyDescent="0.2">
      <c r="A19" s="17"/>
      <c r="B19" s="18"/>
      <c r="C19" s="14"/>
      <c r="D19" s="14"/>
      <c r="E19" s="14"/>
      <c r="F19" s="14"/>
      <c r="G19" s="14"/>
      <c r="H19" s="14"/>
      <c r="I19" s="139">
        <f t="shared" si="1"/>
        <v>0</v>
      </c>
      <c r="J19" s="140">
        <f t="shared" si="0"/>
        <v>0</v>
      </c>
      <c r="K19" s="147"/>
      <c r="L19" s="46"/>
    </row>
    <row r="20" spans="1:15" x14ac:dyDescent="0.2">
      <c r="A20" s="17"/>
      <c r="B20" s="18"/>
      <c r="C20" s="14"/>
      <c r="D20" s="14"/>
      <c r="E20" s="14"/>
      <c r="F20" s="14"/>
      <c r="G20" s="14"/>
      <c r="H20" s="14"/>
      <c r="I20" s="139">
        <f t="shared" si="1"/>
        <v>0</v>
      </c>
      <c r="J20" s="140">
        <f t="shared" si="0"/>
        <v>0</v>
      </c>
      <c r="K20" s="147"/>
      <c r="L20" s="46"/>
    </row>
    <row r="21" spans="1:15" x14ac:dyDescent="0.2">
      <c r="A21" s="17"/>
      <c r="B21" s="18"/>
      <c r="C21" s="14"/>
      <c r="D21" s="14"/>
      <c r="E21" s="14"/>
      <c r="F21" s="14"/>
      <c r="G21" s="14"/>
      <c r="H21" s="14"/>
      <c r="I21" s="139">
        <f t="shared" si="1"/>
        <v>0</v>
      </c>
      <c r="J21" s="140">
        <f t="shared" si="0"/>
        <v>0</v>
      </c>
      <c r="K21" s="147"/>
      <c r="L21" s="46"/>
    </row>
    <row r="22" spans="1:15" x14ac:dyDescent="0.2">
      <c r="A22" s="17"/>
      <c r="B22" s="18"/>
      <c r="C22" s="14"/>
      <c r="D22" s="14"/>
      <c r="E22" s="14"/>
      <c r="F22" s="14"/>
      <c r="G22" s="14"/>
      <c r="H22" s="14"/>
      <c r="I22" s="139">
        <f t="shared" si="1"/>
        <v>0</v>
      </c>
      <c r="J22" s="140">
        <f t="shared" si="0"/>
        <v>0</v>
      </c>
      <c r="K22" s="147"/>
      <c r="L22" s="46"/>
    </row>
    <row r="23" spans="1:15" x14ac:dyDescent="0.2">
      <c r="A23" s="17"/>
      <c r="B23" s="18"/>
      <c r="C23" s="14"/>
      <c r="D23" s="14"/>
      <c r="E23" s="14"/>
      <c r="F23" s="14"/>
      <c r="G23" s="14"/>
      <c r="H23" s="14"/>
      <c r="I23" s="139">
        <f t="shared" si="1"/>
        <v>0</v>
      </c>
      <c r="J23" s="140">
        <f t="shared" si="0"/>
        <v>0</v>
      </c>
      <c r="K23" s="147"/>
      <c r="L23" s="46"/>
    </row>
    <row r="24" spans="1:15" x14ac:dyDescent="0.2">
      <c r="A24" s="17"/>
      <c r="B24" s="18"/>
      <c r="C24" s="14"/>
      <c r="D24" s="14"/>
      <c r="E24" s="14"/>
      <c r="F24" s="14"/>
      <c r="G24" s="14"/>
      <c r="H24" s="14"/>
      <c r="I24" s="139">
        <f t="shared" si="1"/>
        <v>0</v>
      </c>
      <c r="J24" s="140">
        <f t="shared" si="0"/>
        <v>0</v>
      </c>
      <c r="K24" s="147"/>
      <c r="L24" s="46"/>
    </row>
    <row r="25" spans="1:15" x14ac:dyDescent="0.2">
      <c r="A25" s="17"/>
      <c r="B25" s="18"/>
      <c r="C25" s="14"/>
      <c r="D25" s="14"/>
      <c r="E25" s="14"/>
      <c r="F25" s="14"/>
      <c r="G25" s="14"/>
      <c r="H25" s="14"/>
      <c r="I25" s="139">
        <f t="shared" si="1"/>
        <v>0</v>
      </c>
      <c r="J25" s="140">
        <f t="shared" si="0"/>
        <v>0</v>
      </c>
      <c r="K25" s="147"/>
      <c r="L25" s="46"/>
    </row>
    <row r="26" spans="1:15" x14ac:dyDescent="0.2">
      <c r="A26" s="17"/>
      <c r="B26" s="18"/>
      <c r="C26" s="14"/>
      <c r="D26" s="14"/>
      <c r="E26" s="14"/>
      <c r="F26" s="14"/>
      <c r="G26" s="14"/>
      <c r="H26" s="14"/>
      <c r="I26" s="139">
        <f t="shared" si="1"/>
        <v>0</v>
      </c>
      <c r="J26" s="140">
        <f t="shared" si="0"/>
        <v>0</v>
      </c>
      <c r="K26" s="147"/>
      <c r="L26" s="46"/>
    </row>
    <row r="27" spans="1:15" x14ac:dyDescent="0.2">
      <c r="A27" s="17"/>
      <c r="B27" s="18"/>
      <c r="C27" s="14"/>
      <c r="D27" s="14"/>
      <c r="E27" s="14"/>
      <c r="F27" s="14"/>
      <c r="G27" s="14"/>
      <c r="H27" s="14"/>
      <c r="I27" s="139">
        <f t="shared" si="1"/>
        <v>0</v>
      </c>
      <c r="J27" s="140">
        <f t="shared" si="0"/>
        <v>0</v>
      </c>
      <c r="K27" s="147"/>
      <c r="L27" s="46"/>
    </row>
    <row r="28" spans="1:15" x14ac:dyDescent="0.2">
      <c r="A28" s="17"/>
      <c r="B28" s="18"/>
      <c r="C28" s="14"/>
      <c r="D28" s="14"/>
      <c r="E28" s="14"/>
      <c r="F28" s="14"/>
      <c r="G28" s="14"/>
      <c r="H28" s="14"/>
      <c r="I28" s="139">
        <f t="shared" si="1"/>
        <v>0</v>
      </c>
      <c r="J28" s="140">
        <f t="shared" si="0"/>
        <v>0</v>
      </c>
      <c r="K28" s="147"/>
      <c r="L28" s="46"/>
    </row>
    <row r="29" spans="1:15" x14ac:dyDescent="0.2">
      <c r="A29" s="17"/>
      <c r="B29" s="18"/>
      <c r="C29" s="14"/>
      <c r="D29" s="14"/>
      <c r="E29" s="14"/>
      <c r="F29" s="14"/>
      <c r="G29" s="14"/>
      <c r="H29" s="14"/>
      <c r="I29" s="139">
        <f t="shared" si="1"/>
        <v>0</v>
      </c>
      <c r="J29" s="140">
        <f t="shared" si="0"/>
        <v>0</v>
      </c>
      <c r="K29" s="147"/>
      <c r="L29" s="46"/>
    </row>
    <row r="30" spans="1:15" x14ac:dyDescent="0.2">
      <c r="A30" s="17"/>
      <c r="B30" s="18"/>
      <c r="C30" s="14"/>
      <c r="D30" s="14"/>
      <c r="E30" s="14"/>
      <c r="F30" s="14"/>
      <c r="G30" s="14"/>
      <c r="H30" s="14"/>
      <c r="I30" s="139">
        <f t="shared" si="1"/>
        <v>0</v>
      </c>
      <c r="J30" s="140">
        <f t="shared" si="0"/>
        <v>0</v>
      </c>
      <c r="K30" s="147"/>
      <c r="L30" s="46"/>
    </row>
    <row r="31" spans="1:15" ht="13.5" thickBot="1" x14ac:dyDescent="0.25">
      <c r="A31" s="19"/>
      <c r="B31" s="20"/>
      <c r="C31" s="21"/>
      <c r="D31" s="21"/>
      <c r="E31" s="21"/>
      <c r="F31" s="21"/>
      <c r="G31" s="21"/>
      <c r="H31" s="21"/>
      <c r="I31" s="139">
        <f t="shared" si="1"/>
        <v>0</v>
      </c>
      <c r="J31" s="140">
        <f t="shared" si="0"/>
        <v>0</v>
      </c>
      <c r="K31" s="148"/>
      <c r="L31" s="58"/>
    </row>
    <row r="32" spans="1:15" ht="13.5" thickBot="1" x14ac:dyDescent="0.25">
      <c r="A32" s="323" t="s">
        <v>16</v>
      </c>
      <c r="B32" s="324"/>
      <c r="C32" s="24">
        <f>SUM(C17:C31)</f>
        <v>0</v>
      </c>
      <c r="D32" s="24">
        <f>SUM(D17:D31)</f>
        <v>0</v>
      </c>
      <c r="E32" s="24">
        <f>SUM(E17:E31)</f>
        <v>0</v>
      </c>
      <c r="F32" s="24">
        <f t="shared" ref="F32:H32" si="2">SUM(F17:F31)</f>
        <v>0</v>
      </c>
      <c r="G32" s="24">
        <f t="shared" si="2"/>
        <v>0</v>
      </c>
      <c r="H32" s="24">
        <f t="shared" si="2"/>
        <v>0</v>
      </c>
      <c r="I32" s="25">
        <f>SUM(I17:I31)</f>
        <v>0</v>
      </c>
      <c r="J32" s="27">
        <f>SUM(J17:J31)</f>
        <v>0</v>
      </c>
      <c r="K32" s="27">
        <f>SUM(K17:K31)</f>
        <v>0</v>
      </c>
      <c r="L32" s="41"/>
      <c r="O32" s="26"/>
    </row>
    <row r="34" spans="1:12" ht="18.75" thickBot="1" x14ac:dyDescent="0.25">
      <c r="A34" s="12" t="s">
        <v>26</v>
      </c>
    </row>
    <row r="35" spans="1:12" ht="15" x14ac:dyDescent="0.2">
      <c r="A35" s="313" t="s">
        <v>4</v>
      </c>
      <c r="B35" s="315" t="s">
        <v>5</v>
      </c>
      <c r="C35" s="38" t="s">
        <v>6</v>
      </c>
      <c r="D35" s="317" t="s">
        <v>37</v>
      </c>
      <c r="E35" s="318"/>
      <c r="F35" s="318"/>
      <c r="G35" s="318"/>
      <c r="H35" s="318"/>
      <c r="I35" s="319" t="s">
        <v>8</v>
      </c>
      <c r="J35" s="327" t="s">
        <v>31</v>
      </c>
      <c r="K35" s="327" t="s">
        <v>55</v>
      </c>
      <c r="L35" s="334" t="s">
        <v>9</v>
      </c>
    </row>
    <row r="36" spans="1:12" ht="28.5" customHeight="1" thickBot="1" x14ac:dyDescent="0.25">
      <c r="A36" s="314"/>
      <c r="B36" s="316"/>
      <c r="C36" s="7" t="s">
        <v>10</v>
      </c>
      <c r="D36" s="8" t="s">
        <v>32</v>
      </c>
      <c r="E36" s="9" t="s">
        <v>33</v>
      </c>
      <c r="F36" s="9" t="s">
        <v>34</v>
      </c>
      <c r="G36" s="9" t="s">
        <v>35</v>
      </c>
      <c r="H36" s="9" t="s">
        <v>36</v>
      </c>
      <c r="I36" s="320"/>
      <c r="J36" s="328"/>
      <c r="K36" s="328"/>
      <c r="L36" s="343"/>
    </row>
    <row r="37" spans="1:12" x14ac:dyDescent="0.2">
      <c r="A37" s="13"/>
      <c r="B37" s="14"/>
      <c r="C37" s="14"/>
      <c r="D37" s="14"/>
      <c r="E37" s="14"/>
      <c r="F37" s="14"/>
      <c r="G37" s="14"/>
      <c r="H37" s="14"/>
      <c r="I37" s="139">
        <f>SUM(D37:H37)</f>
        <v>0</v>
      </c>
      <c r="J37" s="140">
        <f t="shared" ref="J37:J51" si="3">C37-I37</f>
        <v>0</v>
      </c>
      <c r="K37" s="104"/>
      <c r="L37" s="48"/>
    </row>
    <row r="38" spans="1:12" x14ac:dyDescent="0.2">
      <c r="A38" s="17"/>
      <c r="B38" s="18"/>
      <c r="C38" s="14"/>
      <c r="D38" s="14"/>
      <c r="E38" s="14"/>
      <c r="F38" s="14"/>
      <c r="G38" s="14"/>
      <c r="H38" s="14"/>
      <c r="I38" s="139">
        <f t="shared" ref="I38:I51" si="4">SUM(D38:H38)</f>
        <v>0</v>
      </c>
      <c r="J38" s="140">
        <f t="shared" si="3"/>
        <v>0</v>
      </c>
      <c r="K38" s="104"/>
      <c r="L38" s="42"/>
    </row>
    <row r="39" spans="1:12" x14ac:dyDescent="0.2">
      <c r="A39" s="17"/>
      <c r="B39" s="18"/>
      <c r="C39" s="14"/>
      <c r="D39" s="14"/>
      <c r="E39" s="14"/>
      <c r="F39" s="14"/>
      <c r="G39" s="14"/>
      <c r="H39" s="14"/>
      <c r="I39" s="139">
        <f t="shared" si="4"/>
        <v>0</v>
      </c>
      <c r="J39" s="140">
        <f t="shared" si="3"/>
        <v>0</v>
      </c>
      <c r="K39" s="104"/>
      <c r="L39" s="42"/>
    </row>
    <row r="40" spans="1:12" x14ac:dyDescent="0.2">
      <c r="A40" s="17"/>
      <c r="B40" s="18"/>
      <c r="C40" s="14"/>
      <c r="D40" s="14"/>
      <c r="E40" s="14"/>
      <c r="F40" s="14"/>
      <c r="G40" s="14"/>
      <c r="H40" s="14"/>
      <c r="I40" s="139">
        <f t="shared" si="4"/>
        <v>0</v>
      </c>
      <c r="J40" s="140">
        <f t="shared" si="3"/>
        <v>0</v>
      </c>
      <c r="K40" s="104"/>
      <c r="L40" s="42"/>
    </row>
    <row r="41" spans="1:12" x14ac:dyDescent="0.2">
      <c r="A41" s="17"/>
      <c r="B41" s="18"/>
      <c r="C41" s="14"/>
      <c r="D41" s="14"/>
      <c r="E41" s="14"/>
      <c r="F41" s="14"/>
      <c r="G41" s="14"/>
      <c r="H41" s="14"/>
      <c r="I41" s="139">
        <f t="shared" si="4"/>
        <v>0</v>
      </c>
      <c r="J41" s="140">
        <f t="shared" si="3"/>
        <v>0</v>
      </c>
      <c r="K41" s="104"/>
      <c r="L41" s="42"/>
    </row>
    <row r="42" spans="1:12" x14ac:dyDescent="0.2">
      <c r="A42" s="17"/>
      <c r="B42" s="18"/>
      <c r="C42" s="14"/>
      <c r="D42" s="14"/>
      <c r="E42" s="14"/>
      <c r="F42" s="14"/>
      <c r="G42" s="14"/>
      <c r="H42" s="14"/>
      <c r="I42" s="139">
        <f t="shared" si="4"/>
        <v>0</v>
      </c>
      <c r="J42" s="140">
        <f t="shared" si="3"/>
        <v>0</v>
      </c>
      <c r="K42" s="104"/>
      <c r="L42" s="42"/>
    </row>
    <row r="43" spans="1:12" x14ac:dyDescent="0.2">
      <c r="A43" s="17"/>
      <c r="B43" s="18"/>
      <c r="C43" s="14"/>
      <c r="D43" s="14"/>
      <c r="E43" s="14"/>
      <c r="F43" s="14"/>
      <c r="G43" s="14"/>
      <c r="H43" s="14"/>
      <c r="I43" s="139">
        <f t="shared" si="4"/>
        <v>0</v>
      </c>
      <c r="J43" s="140">
        <f t="shared" si="3"/>
        <v>0</v>
      </c>
      <c r="K43" s="104"/>
      <c r="L43" s="42"/>
    </row>
    <row r="44" spans="1:12" x14ac:dyDescent="0.2">
      <c r="A44" s="17"/>
      <c r="B44" s="18"/>
      <c r="C44" s="14"/>
      <c r="D44" s="14"/>
      <c r="E44" s="14"/>
      <c r="F44" s="14"/>
      <c r="G44" s="14"/>
      <c r="H44" s="14"/>
      <c r="I44" s="139">
        <f t="shared" si="4"/>
        <v>0</v>
      </c>
      <c r="J44" s="140">
        <f t="shared" si="3"/>
        <v>0</v>
      </c>
      <c r="K44" s="104"/>
      <c r="L44" s="42"/>
    </row>
    <row r="45" spans="1:12" x14ac:dyDescent="0.2">
      <c r="A45" s="17"/>
      <c r="B45" s="18"/>
      <c r="C45" s="14"/>
      <c r="D45" s="14"/>
      <c r="E45" s="14"/>
      <c r="F45" s="14"/>
      <c r="G45" s="14"/>
      <c r="H45" s="14"/>
      <c r="I45" s="139">
        <f t="shared" si="4"/>
        <v>0</v>
      </c>
      <c r="J45" s="140">
        <f t="shared" si="3"/>
        <v>0</v>
      </c>
      <c r="K45" s="104"/>
      <c r="L45" s="42"/>
    </row>
    <row r="46" spans="1:12" x14ac:dyDescent="0.2">
      <c r="A46" s="17"/>
      <c r="B46" s="18"/>
      <c r="C46" s="14"/>
      <c r="D46" s="14"/>
      <c r="E46" s="14"/>
      <c r="F46" s="14"/>
      <c r="G46" s="14"/>
      <c r="H46" s="14"/>
      <c r="I46" s="139">
        <f t="shared" si="4"/>
        <v>0</v>
      </c>
      <c r="J46" s="140">
        <f t="shared" si="3"/>
        <v>0</v>
      </c>
      <c r="K46" s="104"/>
      <c r="L46" s="42"/>
    </row>
    <row r="47" spans="1:12" x14ac:dyDescent="0.2">
      <c r="A47" s="17"/>
      <c r="B47" s="18"/>
      <c r="C47" s="14"/>
      <c r="D47" s="14"/>
      <c r="E47" s="14"/>
      <c r="F47" s="14"/>
      <c r="G47" s="14"/>
      <c r="H47" s="14"/>
      <c r="I47" s="139">
        <f t="shared" si="4"/>
        <v>0</v>
      </c>
      <c r="J47" s="140">
        <f t="shared" si="3"/>
        <v>0</v>
      </c>
      <c r="K47" s="104"/>
      <c r="L47" s="42"/>
    </row>
    <row r="48" spans="1:12" x14ac:dyDescent="0.2">
      <c r="A48" s="17"/>
      <c r="B48" s="18"/>
      <c r="C48" s="14"/>
      <c r="D48" s="14"/>
      <c r="E48" s="14"/>
      <c r="F48" s="14"/>
      <c r="G48" s="14"/>
      <c r="H48" s="14"/>
      <c r="I48" s="139">
        <f t="shared" si="4"/>
        <v>0</v>
      </c>
      <c r="J48" s="140">
        <f t="shared" si="3"/>
        <v>0</v>
      </c>
      <c r="K48" s="104"/>
      <c r="L48" s="42"/>
    </row>
    <row r="49" spans="1:12" x14ac:dyDescent="0.2">
      <c r="A49" s="17"/>
      <c r="B49" s="18"/>
      <c r="C49" s="14"/>
      <c r="D49" s="14"/>
      <c r="E49" s="14"/>
      <c r="F49" s="14"/>
      <c r="G49" s="14"/>
      <c r="H49" s="14"/>
      <c r="I49" s="139">
        <f t="shared" si="4"/>
        <v>0</v>
      </c>
      <c r="J49" s="140">
        <f t="shared" si="3"/>
        <v>0</v>
      </c>
      <c r="K49" s="104"/>
      <c r="L49" s="42"/>
    </row>
    <row r="50" spans="1:12" x14ac:dyDescent="0.2">
      <c r="A50" s="17"/>
      <c r="B50" s="18"/>
      <c r="C50" s="14"/>
      <c r="D50" s="14"/>
      <c r="E50" s="14"/>
      <c r="F50" s="14"/>
      <c r="G50" s="14"/>
      <c r="H50" s="14"/>
      <c r="I50" s="139">
        <f t="shared" si="4"/>
        <v>0</v>
      </c>
      <c r="J50" s="140">
        <f t="shared" si="3"/>
        <v>0</v>
      </c>
      <c r="K50" s="104"/>
      <c r="L50" s="42"/>
    </row>
    <row r="51" spans="1:12" ht="13.5" thickBot="1" x14ac:dyDescent="0.25">
      <c r="A51" s="19"/>
      <c r="B51" s="20"/>
      <c r="C51" s="21"/>
      <c r="D51" s="21"/>
      <c r="E51" s="21"/>
      <c r="F51" s="21"/>
      <c r="G51" s="21"/>
      <c r="H51" s="21"/>
      <c r="I51" s="141">
        <f t="shared" si="4"/>
        <v>0</v>
      </c>
      <c r="J51" s="140">
        <f t="shared" si="3"/>
        <v>0</v>
      </c>
      <c r="K51" s="111"/>
      <c r="L51" s="43"/>
    </row>
    <row r="52" spans="1:12" ht="13.5" thickBot="1" x14ac:dyDescent="0.25">
      <c r="A52" s="323" t="s">
        <v>16</v>
      </c>
      <c r="B52" s="324"/>
      <c r="C52" s="24">
        <f>SUM(C37:C51)</f>
        <v>0</v>
      </c>
      <c r="D52" s="24">
        <f>SUM(D37:D51)</f>
        <v>0</v>
      </c>
      <c r="E52" s="24">
        <f>SUM(E37:E51)</f>
        <v>0</v>
      </c>
      <c r="F52" s="24">
        <f t="shared" ref="F52" si="5">SUM(F37:F51)</f>
        <v>0</v>
      </c>
      <c r="G52" s="24">
        <f t="shared" ref="G52" si="6">SUM(G37:G51)</f>
        <v>0</v>
      </c>
      <c r="H52" s="24">
        <f t="shared" ref="H52" si="7">SUM(H37:H51)</f>
        <v>0</v>
      </c>
      <c r="I52" s="25">
        <f>SUM(I37:I51)</f>
        <v>0</v>
      </c>
      <c r="J52" s="27">
        <f>SUM(J37:J51)</f>
        <v>0</v>
      </c>
      <c r="K52" s="27">
        <f>SUM(K37:K51)</f>
        <v>0</v>
      </c>
      <c r="L52" s="41"/>
    </row>
    <row r="54" spans="1:12" ht="18.75" thickBot="1" x14ac:dyDescent="0.25">
      <c r="A54" s="12" t="s">
        <v>27</v>
      </c>
    </row>
    <row r="55" spans="1:12" ht="15" x14ac:dyDescent="0.2">
      <c r="A55" s="313" t="s">
        <v>4</v>
      </c>
      <c r="B55" s="315" t="s">
        <v>5</v>
      </c>
      <c r="C55" s="38" t="s">
        <v>6</v>
      </c>
      <c r="D55" s="317" t="s">
        <v>37</v>
      </c>
      <c r="E55" s="318"/>
      <c r="F55" s="318"/>
      <c r="G55" s="318"/>
      <c r="H55" s="318"/>
      <c r="I55" s="319" t="s">
        <v>8</v>
      </c>
      <c r="J55" s="327" t="s">
        <v>31</v>
      </c>
      <c r="K55" s="327" t="s">
        <v>55</v>
      </c>
      <c r="L55" s="325" t="s">
        <v>9</v>
      </c>
    </row>
    <row r="56" spans="1:12" ht="23.25" customHeight="1" thickBot="1" x14ac:dyDescent="0.25">
      <c r="A56" s="314"/>
      <c r="B56" s="316"/>
      <c r="C56" s="7" t="s">
        <v>10</v>
      </c>
      <c r="D56" s="8" t="s">
        <v>32</v>
      </c>
      <c r="E56" s="9" t="s">
        <v>33</v>
      </c>
      <c r="F56" s="9" t="s">
        <v>34</v>
      </c>
      <c r="G56" s="9" t="s">
        <v>35</v>
      </c>
      <c r="H56" s="9" t="s">
        <v>36</v>
      </c>
      <c r="I56" s="320"/>
      <c r="J56" s="328"/>
      <c r="K56" s="328"/>
      <c r="L56" s="326"/>
    </row>
    <row r="57" spans="1:12" x14ac:dyDescent="0.2">
      <c r="A57" s="28"/>
      <c r="B57" s="14"/>
      <c r="C57" s="14"/>
      <c r="D57" s="14"/>
      <c r="E57" s="14"/>
      <c r="F57" s="14"/>
      <c r="G57" s="14"/>
      <c r="H57" s="14"/>
      <c r="I57" s="139">
        <f>SUM(D57:H57)</f>
        <v>0</v>
      </c>
      <c r="J57" s="140">
        <f t="shared" ref="J57:J71" si="8">C57-I57</f>
        <v>0</v>
      </c>
      <c r="K57" s="104"/>
      <c r="L57" s="48"/>
    </row>
    <row r="58" spans="1:12" x14ac:dyDescent="0.2">
      <c r="A58" s="18"/>
      <c r="B58" s="18"/>
      <c r="C58" s="14"/>
      <c r="D58" s="14"/>
      <c r="E58" s="14"/>
      <c r="F58" s="14"/>
      <c r="G58" s="14"/>
      <c r="H58" s="14"/>
      <c r="I58" s="139">
        <f t="shared" ref="I58:I71" si="9">SUM(D58:H58)</f>
        <v>0</v>
      </c>
      <c r="J58" s="140">
        <f t="shared" si="8"/>
        <v>0</v>
      </c>
      <c r="K58" s="104"/>
      <c r="L58" s="42"/>
    </row>
    <row r="59" spans="1:12" x14ac:dyDescent="0.2">
      <c r="A59" s="18"/>
      <c r="B59" s="18"/>
      <c r="C59" s="14"/>
      <c r="D59" s="14"/>
      <c r="E59" s="14"/>
      <c r="F59" s="14"/>
      <c r="G59" s="14"/>
      <c r="H59" s="14"/>
      <c r="I59" s="139">
        <f t="shared" si="9"/>
        <v>0</v>
      </c>
      <c r="J59" s="140">
        <f t="shared" si="8"/>
        <v>0</v>
      </c>
      <c r="K59" s="104"/>
      <c r="L59" s="42"/>
    </row>
    <row r="60" spans="1:12" x14ac:dyDescent="0.2">
      <c r="A60" s="18"/>
      <c r="B60" s="18"/>
      <c r="C60" s="14"/>
      <c r="D60" s="14"/>
      <c r="E60" s="14"/>
      <c r="F60" s="14"/>
      <c r="G60" s="14"/>
      <c r="H60" s="14"/>
      <c r="I60" s="139">
        <f t="shared" si="9"/>
        <v>0</v>
      </c>
      <c r="J60" s="140">
        <f t="shared" si="8"/>
        <v>0</v>
      </c>
      <c r="K60" s="104"/>
      <c r="L60" s="42"/>
    </row>
    <row r="61" spans="1:12" x14ac:dyDescent="0.2">
      <c r="A61" s="18"/>
      <c r="B61" s="18"/>
      <c r="C61" s="14"/>
      <c r="D61" s="14"/>
      <c r="E61" s="14"/>
      <c r="F61" s="14"/>
      <c r="G61" s="14"/>
      <c r="H61" s="14"/>
      <c r="I61" s="139">
        <f t="shared" si="9"/>
        <v>0</v>
      </c>
      <c r="J61" s="140">
        <f t="shared" si="8"/>
        <v>0</v>
      </c>
      <c r="K61" s="104"/>
      <c r="L61" s="42"/>
    </row>
    <row r="62" spans="1:12" x14ac:dyDescent="0.2">
      <c r="A62" s="18"/>
      <c r="B62" s="18"/>
      <c r="C62" s="14"/>
      <c r="D62" s="14"/>
      <c r="E62" s="14"/>
      <c r="F62" s="14"/>
      <c r="G62" s="14"/>
      <c r="H62" s="14"/>
      <c r="I62" s="139">
        <f t="shared" si="9"/>
        <v>0</v>
      </c>
      <c r="J62" s="140">
        <f t="shared" si="8"/>
        <v>0</v>
      </c>
      <c r="K62" s="104"/>
      <c r="L62" s="42"/>
    </row>
    <row r="63" spans="1:12" x14ac:dyDescent="0.2">
      <c r="A63" s="18"/>
      <c r="B63" s="18"/>
      <c r="C63" s="14"/>
      <c r="D63" s="14"/>
      <c r="E63" s="14"/>
      <c r="F63" s="14"/>
      <c r="G63" s="14"/>
      <c r="H63" s="14"/>
      <c r="I63" s="139">
        <f t="shared" si="9"/>
        <v>0</v>
      </c>
      <c r="J63" s="140">
        <f t="shared" si="8"/>
        <v>0</v>
      </c>
      <c r="K63" s="104"/>
      <c r="L63" s="42"/>
    </row>
    <row r="64" spans="1:12" x14ac:dyDescent="0.2">
      <c r="A64" s="18"/>
      <c r="B64" s="18"/>
      <c r="C64" s="14"/>
      <c r="D64" s="14"/>
      <c r="E64" s="14"/>
      <c r="F64" s="14"/>
      <c r="G64" s="14"/>
      <c r="H64" s="14"/>
      <c r="I64" s="139">
        <f t="shared" si="9"/>
        <v>0</v>
      </c>
      <c r="J64" s="140">
        <f t="shared" si="8"/>
        <v>0</v>
      </c>
      <c r="K64" s="104"/>
      <c r="L64" s="42"/>
    </row>
    <row r="65" spans="1:12" x14ac:dyDescent="0.2">
      <c r="A65" s="18"/>
      <c r="B65" s="18"/>
      <c r="C65" s="14"/>
      <c r="D65" s="14"/>
      <c r="E65" s="14"/>
      <c r="F65" s="14"/>
      <c r="G65" s="14"/>
      <c r="H65" s="14"/>
      <c r="I65" s="139">
        <f t="shared" si="9"/>
        <v>0</v>
      </c>
      <c r="J65" s="140">
        <f t="shared" si="8"/>
        <v>0</v>
      </c>
      <c r="K65" s="104"/>
      <c r="L65" s="42"/>
    </row>
    <row r="66" spans="1:12" x14ac:dyDescent="0.2">
      <c r="A66" s="18"/>
      <c r="B66" s="18"/>
      <c r="C66" s="14"/>
      <c r="D66" s="14"/>
      <c r="E66" s="14"/>
      <c r="F66" s="14"/>
      <c r="G66" s="14"/>
      <c r="H66" s="14"/>
      <c r="I66" s="139">
        <f t="shared" si="9"/>
        <v>0</v>
      </c>
      <c r="J66" s="140">
        <f t="shared" si="8"/>
        <v>0</v>
      </c>
      <c r="K66" s="104"/>
      <c r="L66" s="42"/>
    </row>
    <row r="67" spans="1:12" x14ac:dyDescent="0.2">
      <c r="A67" s="18"/>
      <c r="B67" s="18"/>
      <c r="C67" s="14"/>
      <c r="D67" s="14"/>
      <c r="E67" s="14"/>
      <c r="F67" s="14"/>
      <c r="G67" s="14"/>
      <c r="H67" s="14"/>
      <c r="I67" s="139">
        <f t="shared" si="9"/>
        <v>0</v>
      </c>
      <c r="J67" s="140">
        <f t="shared" si="8"/>
        <v>0</v>
      </c>
      <c r="K67" s="104"/>
      <c r="L67" s="42"/>
    </row>
    <row r="68" spans="1:12" x14ac:dyDescent="0.2">
      <c r="A68" s="18"/>
      <c r="B68" s="18"/>
      <c r="C68" s="14"/>
      <c r="D68" s="14"/>
      <c r="E68" s="14"/>
      <c r="F68" s="14"/>
      <c r="G68" s="14"/>
      <c r="H68" s="14"/>
      <c r="I68" s="139">
        <f t="shared" si="9"/>
        <v>0</v>
      </c>
      <c r="J68" s="140">
        <f t="shared" si="8"/>
        <v>0</v>
      </c>
      <c r="K68" s="104"/>
      <c r="L68" s="42"/>
    </row>
    <row r="69" spans="1:12" x14ac:dyDescent="0.2">
      <c r="A69" s="18"/>
      <c r="B69" s="18"/>
      <c r="C69" s="14"/>
      <c r="D69" s="14"/>
      <c r="E69" s="14"/>
      <c r="F69" s="14"/>
      <c r="G69" s="14"/>
      <c r="H69" s="14"/>
      <c r="I69" s="139">
        <f t="shared" si="9"/>
        <v>0</v>
      </c>
      <c r="J69" s="140">
        <f t="shared" si="8"/>
        <v>0</v>
      </c>
      <c r="K69" s="104"/>
      <c r="L69" s="42"/>
    </row>
    <row r="70" spans="1:12" x14ac:dyDescent="0.2">
      <c r="A70" s="18"/>
      <c r="B70" s="18"/>
      <c r="C70" s="14"/>
      <c r="D70" s="14"/>
      <c r="E70" s="14"/>
      <c r="F70" s="14"/>
      <c r="G70" s="14"/>
      <c r="H70" s="14"/>
      <c r="I70" s="139">
        <f t="shared" si="9"/>
        <v>0</v>
      </c>
      <c r="J70" s="140">
        <f t="shared" si="8"/>
        <v>0</v>
      </c>
      <c r="K70" s="104"/>
      <c r="L70" s="42"/>
    </row>
    <row r="71" spans="1:12" ht="13.5" thickBot="1" x14ac:dyDescent="0.25">
      <c r="A71" s="20"/>
      <c r="B71" s="20"/>
      <c r="C71" s="21"/>
      <c r="D71" s="21"/>
      <c r="E71" s="21"/>
      <c r="F71" s="21"/>
      <c r="G71" s="21"/>
      <c r="H71" s="21"/>
      <c r="I71" s="141">
        <f t="shared" si="9"/>
        <v>0</v>
      </c>
      <c r="J71" s="140">
        <f t="shared" si="8"/>
        <v>0</v>
      </c>
      <c r="K71" s="111"/>
      <c r="L71" s="43"/>
    </row>
    <row r="72" spans="1:12" ht="13.5" thickBot="1" x14ac:dyDescent="0.25">
      <c r="A72" s="323" t="s">
        <v>16</v>
      </c>
      <c r="B72" s="324"/>
      <c r="C72" s="24">
        <f>SUM(C57:C71)</f>
        <v>0</v>
      </c>
      <c r="D72" s="24">
        <f>SUM(D57:D71)</f>
        <v>0</v>
      </c>
      <c r="E72" s="24">
        <f>SUM(E57:E71)</f>
        <v>0</v>
      </c>
      <c r="F72" s="24">
        <f t="shared" ref="F72" si="10">SUM(F57:F71)</f>
        <v>0</v>
      </c>
      <c r="G72" s="24">
        <f t="shared" ref="G72" si="11">SUM(G57:G71)</f>
        <v>0</v>
      </c>
      <c r="H72" s="24">
        <f t="shared" ref="H72" si="12">SUM(H57:H71)</f>
        <v>0</v>
      </c>
      <c r="I72" s="25">
        <f>SUM(I57:I71)</f>
        <v>0</v>
      </c>
      <c r="J72" s="27">
        <f>SUM(J57:J71)</f>
        <v>0</v>
      </c>
      <c r="K72" s="27">
        <f>SUM(K57:K71)</f>
        <v>0</v>
      </c>
      <c r="L72" s="41"/>
    </row>
    <row r="74" spans="1:12" ht="18.75" thickBot="1" x14ac:dyDescent="0.25">
      <c r="A74" s="12" t="s">
        <v>28</v>
      </c>
    </row>
    <row r="75" spans="1:12" ht="15" x14ac:dyDescent="0.2">
      <c r="A75" s="313" t="s">
        <v>4</v>
      </c>
      <c r="B75" s="315" t="s">
        <v>5</v>
      </c>
      <c r="C75" s="38" t="s">
        <v>6</v>
      </c>
      <c r="D75" s="317" t="s">
        <v>37</v>
      </c>
      <c r="E75" s="318"/>
      <c r="F75" s="318"/>
      <c r="G75" s="318"/>
      <c r="H75" s="318"/>
      <c r="I75" s="319" t="s">
        <v>8</v>
      </c>
      <c r="J75" s="327" t="s">
        <v>31</v>
      </c>
      <c r="K75" s="327" t="s">
        <v>55</v>
      </c>
      <c r="L75" s="334" t="s">
        <v>9</v>
      </c>
    </row>
    <row r="76" spans="1:12" ht="22.5" customHeight="1" thickBot="1" x14ac:dyDescent="0.25">
      <c r="A76" s="314"/>
      <c r="B76" s="316"/>
      <c r="C76" s="7" t="s">
        <v>10</v>
      </c>
      <c r="D76" s="8" t="s">
        <v>32</v>
      </c>
      <c r="E76" s="9" t="s">
        <v>33</v>
      </c>
      <c r="F76" s="9" t="s">
        <v>34</v>
      </c>
      <c r="G76" s="9" t="s">
        <v>35</v>
      </c>
      <c r="H76" s="9" t="s">
        <v>36</v>
      </c>
      <c r="I76" s="320"/>
      <c r="J76" s="328"/>
      <c r="K76" s="328"/>
      <c r="L76" s="343"/>
    </row>
    <row r="77" spans="1:12" x14ac:dyDescent="0.2">
      <c r="A77" s="28"/>
      <c r="B77" s="14"/>
      <c r="C77" s="14"/>
      <c r="D77" s="14"/>
      <c r="E77" s="14"/>
      <c r="F77" s="14"/>
      <c r="G77" s="14"/>
      <c r="H77" s="14"/>
      <c r="I77" s="139">
        <f>SUM(D77:H77)</f>
        <v>0</v>
      </c>
      <c r="J77" s="140">
        <f t="shared" ref="J77:J91" si="13">C77-I77</f>
        <v>0</v>
      </c>
      <c r="K77" s="104"/>
      <c r="L77" s="48"/>
    </row>
    <row r="78" spans="1:12" x14ac:dyDescent="0.2">
      <c r="A78" s="18"/>
      <c r="B78" s="18"/>
      <c r="C78" s="14"/>
      <c r="D78" s="14"/>
      <c r="E78" s="14"/>
      <c r="F78" s="14"/>
      <c r="G78" s="14"/>
      <c r="H78" s="14"/>
      <c r="I78" s="139">
        <f t="shared" ref="I78:I91" si="14">SUM(D78:H78)</f>
        <v>0</v>
      </c>
      <c r="J78" s="140">
        <f t="shared" si="13"/>
        <v>0</v>
      </c>
      <c r="K78" s="104"/>
      <c r="L78" s="42"/>
    </row>
    <row r="79" spans="1:12" x14ac:dyDescent="0.2">
      <c r="A79" s="18"/>
      <c r="B79" s="18"/>
      <c r="C79" s="14"/>
      <c r="D79" s="14"/>
      <c r="E79" s="14"/>
      <c r="F79" s="14"/>
      <c r="G79" s="14"/>
      <c r="H79" s="14"/>
      <c r="I79" s="139">
        <f t="shared" si="14"/>
        <v>0</v>
      </c>
      <c r="J79" s="140">
        <f t="shared" si="13"/>
        <v>0</v>
      </c>
      <c r="K79" s="104"/>
      <c r="L79" s="42"/>
    </row>
    <row r="80" spans="1:12" x14ac:dyDescent="0.2">
      <c r="A80" s="18"/>
      <c r="B80" s="18"/>
      <c r="C80" s="14"/>
      <c r="D80" s="14"/>
      <c r="E80" s="14"/>
      <c r="F80" s="14"/>
      <c r="G80" s="14"/>
      <c r="H80" s="14"/>
      <c r="I80" s="139">
        <f t="shared" si="14"/>
        <v>0</v>
      </c>
      <c r="J80" s="140">
        <f t="shared" si="13"/>
        <v>0</v>
      </c>
      <c r="K80" s="104"/>
      <c r="L80" s="42"/>
    </row>
    <row r="81" spans="1:12" x14ac:dyDescent="0.2">
      <c r="A81" s="18"/>
      <c r="B81" s="18"/>
      <c r="C81" s="14"/>
      <c r="D81" s="14"/>
      <c r="E81" s="14"/>
      <c r="F81" s="14"/>
      <c r="G81" s="14"/>
      <c r="H81" s="14"/>
      <c r="I81" s="139">
        <f t="shared" si="14"/>
        <v>0</v>
      </c>
      <c r="J81" s="140">
        <f t="shared" si="13"/>
        <v>0</v>
      </c>
      <c r="K81" s="104"/>
      <c r="L81" s="42"/>
    </row>
    <row r="82" spans="1:12" x14ac:dyDescent="0.2">
      <c r="A82" s="18"/>
      <c r="B82" s="18"/>
      <c r="C82" s="14"/>
      <c r="D82" s="14"/>
      <c r="E82" s="14"/>
      <c r="F82" s="14"/>
      <c r="G82" s="14"/>
      <c r="H82" s="14"/>
      <c r="I82" s="139">
        <f t="shared" si="14"/>
        <v>0</v>
      </c>
      <c r="J82" s="140">
        <f t="shared" si="13"/>
        <v>0</v>
      </c>
      <c r="K82" s="104"/>
      <c r="L82" s="42"/>
    </row>
    <row r="83" spans="1:12" x14ac:dyDescent="0.2">
      <c r="A83" s="18"/>
      <c r="B83" s="18"/>
      <c r="C83" s="14"/>
      <c r="D83" s="14"/>
      <c r="E83" s="14"/>
      <c r="F83" s="14"/>
      <c r="G83" s="14"/>
      <c r="H83" s="14"/>
      <c r="I83" s="139">
        <f t="shared" si="14"/>
        <v>0</v>
      </c>
      <c r="J83" s="140">
        <f t="shared" si="13"/>
        <v>0</v>
      </c>
      <c r="K83" s="104"/>
      <c r="L83" s="42"/>
    </row>
    <row r="84" spans="1:12" x14ac:dyDescent="0.2">
      <c r="A84" s="18"/>
      <c r="B84" s="18"/>
      <c r="C84" s="14"/>
      <c r="D84" s="14"/>
      <c r="E84" s="14"/>
      <c r="F84" s="14"/>
      <c r="G84" s="14"/>
      <c r="H84" s="14"/>
      <c r="I84" s="139">
        <f t="shared" si="14"/>
        <v>0</v>
      </c>
      <c r="J84" s="140">
        <f t="shared" si="13"/>
        <v>0</v>
      </c>
      <c r="K84" s="104"/>
      <c r="L84" s="42"/>
    </row>
    <row r="85" spans="1:12" x14ac:dyDescent="0.2">
      <c r="A85" s="18"/>
      <c r="B85" s="18"/>
      <c r="C85" s="14"/>
      <c r="D85" s="14"/>
      <c r="E85" s="14"/>
      <c r="F85" s="14"/>
      <c r="G85" s="14"/>
      <c r="H85" s="14"/>
      <c r="I85" s="139">
        <f t="shared" si="14"/>
        <v>0</v>
      </c>
      <c r="J85" s="140">
        <f t="shared" si="13"/>
        <v>0</v>
      </c>
      <c r="K85" s="104"/>
      <c r="L85" s="42"/>
    </row>
    <row r="86" spans="1:12" x14ac:dyDescent="0.2">
      <c r="A86" s="18"/>
      <c r="B86" s="18"/>
      <c r="C86" s="14"/>
      <c r="D86" s="14"/>
      <c r="E86" s="14"/>
      <c r="F86" s="14"/>
      <c r="G86" s="14"/>
      <c r="H86" s="14"/>
      <c r="I86" s="139">
        <f t="shared" si="14"/>
        <v>0</v>
      </c>
      <c r="J86" s="140">
        <f t="shared" si="13"/>
        <v>0</v>
      </c>
      <c r="K86" s="104"/>
      <c r="L86" s="42"/>
    </row>
    <row r="87" spans="1:12" x14ac:dyDescent="0.2">
      <c r="A87" s="18"/>
      <c r="B87" s="18"/>
      <c r="C87" s="14"/>
      <c r="D87" s="14"/>
      <c r="E87" s="14"/>
      <c r="F87" s="14"/>
      <c r="G87" s="14"/>
      <c r="H87" s="14"/>
      <c r="I87" s="139">
        <f t="shared" si="14"/>
        <v>0</v>
      </c>
      <c r="J87" s="140">
        <f t="shared" si="13"/>
        <v>0</v>
      </c>
      <c r="K87" s="104"/>
      <c r="L87" s="42"/>
    </row>
    <row r="88" spans="1:12" x14ac:dyDescent="0.2">
      <c r="A88" s="18"/>
      <c r="B88" s="18"/>
      <c r="C88" s="14"/>
      <c r="D88" s="14"/>
      <c r="E88" s="14"/>
      <c r="F88" s="14"/>
      <c r="G88" s="14"/>
      <c r="H88" s="14"/>
      <c r="I88" s="139">
        <f t="shared" si="14"/>
        <v>0</v>
      </c>
      <c r="J88" s="140">
        <f t="shared" si="13"/>
        <v>0</v>
      </c>
      <c r="K88" s="104"/>
      <c r="L88" s="42"/>
    </row>
    <row r="89" spans="1:12" x14ac:dyDescent="0.2">
      <c r="A89" s="18"/>
      <c r="B89" s="18"/>
      <c r="C89" s="14"/>
      <c r="D89" s="14"/>
      <c r="E89" s="14"/>
      <c r="F89" s="14"/>
      <c r="G89" s="14"/>
      <c r="H89" s="14"/>
      <c r="I89" s="139">
        <f t="shared" si="14"/>
        <v>0</v>
      </c>
      <c r="J89" s="140">
        <f t="shared" si="13"/>
        <v>0</v>
      </c>
      <c r="K89" s="104"/>
      <c r="L89" s="42"/>
    </row>
    <row r="90" spans="1:12" x14ac:dyDescent="0.2">
      <c r="A90" s="18"/>
      <c r="B90" s="18"/>
      <c r="C90" s="14"/>
      <c r="D90" s="14"/>
      <c r="E90" s="14"/>
      <c r="F90" s="14"/>
      <c r="G90" s="14"/>
      <c r="H90" s="14"/>
      <c r="I90" s="139">
        <f t="shared" si="14"/>
        <v>0</v>
      </c>
      <c r="J90" s="140">
        <f t="shared" si="13"/>
        <v>0</v>
      </c>
      <c r="K90" s="104"/>
      <c r="L90" s="42"/>
    </row>
    <row r="91" spans="1:12" ht="13.5" thickBot="1" x14ac:dyDescent="0.25">
      <c r="A91" s="20"/>
      <c r="B91" s="20"/>
      <c r="C91" s="21"/>
      <c r="D91" s="21"/>
      <c r="E91" s="21"/>
      <c r="F91" s="21"/>
      <c r="G91" s="21"/>
      <c r="H91" s="21"/>
      <c r="I91" s="141">
        <f t="shared" si="14"/>
        <v>0</v>
      </c>
      <c r="J91" s="140">
        <f t="shared" si="13"/>
        <v>0</v>
      </c>
      <c r="K91" s="111"/>
      <c r="L91" s="43"/>
    </row>
    <row r="92" spans="1:12" ht="13.5" thickBot="1" x14ac:dyDescent="0.25">
      <c r="A92" s="323" t="s">
        <v>16</v>
      </c>
      <c r="B92" s="324"/>
      <c r="C92" s="24">
        <f>SUM(C77:C91)</f>
        <v>0</v>
      </c>
      <c r="D92" s="24">
        <f>SUM(D77:D91)</f>
        <v>0</v>
      </c>
      <c r="E92" s="24">
        <f>SUM(E77:E91)</f>
        <v>0</v>
      </c>
      <c r="F92" s="24">
        <f t="shared" ref="F92" si="15">SUM(F77:F91)</f>
        <v>0</v>
      </c>
      <c r="G92" s="24">
        <f t="shared" ref="G92" si="16">SUM(G77:G91)</f>
        <v>0</v>
      </c>
      <c r="H92" s="24">
        <f t="shared" ref="H92" si="17">SUM(H77:H91)</f>
        <v>0</v>
      </c>
      <c r="I92" s="25">
        <f>SUM(I77:I91)</f>
        <v>0</v>
      </c>
      <c r="J92" s="27">
        <f>SUM(J77:J91)</f>
        <v>0</v>
      </c>
      <c r="K92" s="27">
        <f>SUM(K77:K91)</f>
        <v>0</v>
      </c>
      <c r="L92" s="41"/>
    </row>
    <row r="94" spans="1:12" ht="18.75" thickBot="1" x14ac:dyDescent="0.25">
      <c r="A94" s="12" t="s">
        <v>29</v>
      </c>
    </row>
    <row r="95" spans="1:12" ht="15" customHeight="1" x14ac:dyDescent="0.2">
      <c r="A95" s="313" t="s">
        <v>4</v>
      </c>
      <c r="B95" s="315" t="s">
        <v>5</v>
      </c>
      <c r="C95" s="38" t="s">
        <v>6</v>
      </c>
      <c r="D95" s="317" t="s">
        <v>37</v>
      </c>
      <c r="E95" s="318"/>
      <c r="F95" s="318"/>
      <c r="G95" s="318"/>
      <c r="H95" s="318"/>
      <c r="I95" s="319" t="s">
        <v>8</v>
      </c>
      <c r="J95" s="336" t="s">
        <v>31</v>
      </c>
      <c r="K95" s="327" t="s">
        <v>55</v>
      </c>
      <c r="L95" s="334" t="s">
        <v>9</v>
      </c>
    </row>
    <row r="96" spans="1:12" ht="28.5" customHeight="1" thickBot="1" x14ac:dyDescent="0.25">
      <c r="A96" s="314"/>
      <c r="B96" s="316"/>
      <c r="C96" s="7" t="s">
        <v>10</v>
      </c>
      <c r="D96" s="8" t="s">
        <v>32</v>
      </c>
      <c r="E96" s="9" t="s">
        <v>33</v>
      </c>
      <c r="F96" s="9" t="s">
        <v>34</v>
      </c>
      <c r="G96" s="9" t="s">
        <v>35</v>
      </c>
      <c r="H96" s="9" t="s">
        <v>36</v>
      </c>
      <c r="I96" s="320"/>
      <c r="J96" s="337"/>
      <c r="K96" s="328"/>
      <c r="L96" s="335"/>
    </row>
    <row r="97" spans="1:12" x14ac:dyDescent="0.2">
      <c r="A97" s="28"/>
      <c r="B97" s="14"/>
      <c r="C97" s="14"/>
      <c r="D97" s="14"/>
      <c r="E97" s="14"/>
      <c r="F97" s="14"/>
      <c r="G97" s="14"/>
      <c r="H97" s="14"/>
      <c r="I97" s="139">
        <f>SUM(D97:H97)</f>
        <v>0</v>
      </c>
      <c r="J97" s="146">
        <f t="shared" ref="J97:J111" si="18">C97-I97</f>
        <v>0</v>
      </c>
      <c r="K97" s="149"/>
      <c r="L97" s="42"/>
    </row>
    <row r="98" spans="1:12" x14ac:dyDescent="0.2">
      <c r="A98" s="18"/>
      <c r="B98" s="18"/>
      <c r="C98" s="14"/>
      <c r="D98" s="14"/>
      <c r="E98" s="14"/>
      <c r="F98" s="14"/>
      <c r="G98" s="14"/>
      <c r="H98" s="14"/>
      <c r="I98" s="139">
        <f t="shared" ref="I98:I111" si="19">SUM(D98:H98)</f>
        <v>0</v>
      </c>
      <c r="J98" s="146">
        <f t="shared" si="18"/>
        <v>0</v>
      </c>
      <c r="K98" s="149"/>
      <c r="L98" s="42"/>
    </row>
    <row r="99" spans="1:12" x14ac:dyDescent="0.2">
      <c r="A99" s="18"/>
      <c r="B99" s="18"/>
      <c r="C99" s="14"/>
      <c r="D99" s="14"/>
      <c r="E99" s="14"/>
      <c r="F99" s="14"/>
      <c r="G99" s="14"/>
      <c r="H99" s="14"/>
      <c r="I99" s="139">
        <f t="shared" si="19"/>
        <v>0</v>
      </c>
      <c r="J99" s="146">
        <f t="shared" si="18"/>
        <v>0</v>
      </c>
      <c r="K99" s="149"/>
      <c r="L99" s="42"/>
    </row>
    <row r="100" spans="1:12" x14ac:dyDescent="0.2">
      <c r="A100" s="18"/>
      <c r="B100" s="18"/>
      <c r="C100" s="14"/>
      <c r="D100" s="14"/>
      <c r="E100" s="14"/>
      <c r="F100" s="14"/>
      <c r="G100" s="14"/>
      <c r="H100" s="14"/>
      <c r="I100" s="139">
        <f t="shared" si="19"/>
        <v>0</v>
      </c>
      <c r="J100" s="146">
        <f t="shared" si="18"/>
        <v>0</v>
      </c>
      <c r="K100" s="149"/>
      <c r="L100" s="42"/>
    </row>
    <row r="101" spans="1:12" x14ac:dyDescent="0.2">
      <c r="A101" s="18"/>
      <c r="B101" s="18"/>
      <c r="C101" s="14"/>
      <c r="D101" s="14"/>
      <c r="E101" s="14"/>
      <c r="F101" s="14"/>
      <c r="G101" s="14"/>
      <c r="H101" s="14"/>
      <c r="I101" s="139">
        <f t="shared" si="19"/>
        <v>0</v>
      </c>
      <c r="J101" s="146">
        <f t="shared" si="18"/>
        <v>0</v>
      </c>
      <c r="K101" s="149"/>
      <c r="L101" s="42"/>
    </row>
    <row r="102" spans="1:12" x14ac:dyDescent="0.2">
      <c r="A102" s="18"/>
      <c r="B102" s="18"/>
      <c r="C102" s="14"/>
      <c r="D102" s="14"/>
      <c r="E102" s="14"/>
      <c r="F102" s="14"/>
      <c r="G102" s="14"/>
      <c r="H102" s="14"/>
      <c r="I102" s="139">
        <f t="shared" si="19"/>
        <v>0</v>
      </c>
      <c r="J102" s="146">
        <f t="shared" si="18"/>
        <v>0</v>
      </c>
      <c r="K102" s="149"/>
      <c r="L102" s="42"/>
    </row>
    <row r="103" spans="1:12" x14ac:dyDescent="0.2">
      <c r="A103" s="18"/>
      <c r="B103" s="18"/>
      <c r="C103" s="14"/>
      <c r="D103" s="14"/>
      <c r="E103" s="14"/>
      <c r="F103" s="14"/>
      <c r="G103" s="14"/>
      <c r="H103" s="14"/>
      <c r="I103" s="139">
        <f t="shared" si="19"/>
        <v>0</v>
      </c>
      <c r="J103" s="146">
        <f t="shared" si="18"/>
        <v>0</v>
      </c>
      <c r="K103" s="149"/>
      <c r="L103" s="42"/>
    </row>
    <row r="104" spans="1:12" x14ac:dyDescent="0.2">
      <c r="A104" s="18"/>
      <c r="B104" s="18"/>
      <c r="C104" s="14"/>
      <c r="D104" s="14"/>
      <c r="E104" s="14"/>
      <c r="F104" s="14"/>
      <c r="G104" s="14"/>
      <c r="H104" s="14"/>
      <c r="I104" s="139">
        <f t="shared" si="19"/>
        <v>0</v>
      </c>
      <c r="J104" s="146">
        <f t="shared" si="18"/>
        <v>0</v>
      </c>
      <c r="K104" s="149"/>
      <c r="L104" s="42"/>
    </row>
    <row r="105" spans="1:12" x14ac:dyDescent="0.2">
      <c r="A105" s="18"/>
      <c r="B105" s="18"/>
      <c r="C105" s="14"/>
      <c r="D105" s="14"/>
      <c r="E105" s="14"/>
      <c r="F105" s="14"/>
      <c r="G105" s="14"/>
      <c r="H105" s="14"/>
      <c r="I105" s="139">
        <f t="shared" si="19"/>
        <v>0</v>
      </c>
      <c r="J105" s="146">
        <f t="shared" si="18"/>
        <v>0</v>
      </c>
      <c r="K105" s="149"/>
      <c r="L105" s="42"/>
    </row>
    <row r="106" spans="1:12" x14ac:dyDescent="0.2">
      <c r="A106" s="18"/>
      <c r="B106" s="18"/>
      <c r="C106" s="14"/>
      <c r="D106" s="14"/>
      <c r="E106" s="14"/>
      <c r="F106" s="14"/>
      <c r="G106" s="14"/>
      <c r="H106" s="14"/>
      <c r="I106" s="139">
        <f t="shared" si="19"/>
        <v>0</v>
      </c>
      <c r="J106" s="146">
        <f t="shared" si="18"/>
        <v>0</v>
      </c>
      <c r="K106" s="149"/>
      <c r="L106" s="42"/>
    </row>
    <row r="107" spans="1:12" x14ac:dyDescent="0.2">
      <c r="A107" s="18"/>
      <c r="B107" s="18"/>
      <c r="C107" s="14"/>
      <c r="D107" s="14"/>
      <c r="E107" s="14"/>
      <c r="F107" s="14"/>
      <c r="G107" s="14"/>
      <c r="H107" s="14"/>
      <c r="I107" s="139">
        <f t="shared" si="19"/>
        <v>0</v>
      </c>
      <c r="J107" s="146">
        <f t="shared" si="18"/>
        <v>0</v>
      </c>
      <c r="K107" s="149"/>
      <c r="L107" s="42"/>
    </row>
    <row r="108" spans="1:12" x14ac:dyDescent="0.2">
      <c r="A108" s="18"/>
      <c r="B108" s="18"/>
      <c r="C108" s="14"/>
      <c r="D108" s="14"/>
      <c r="E108" s="14"/>
      <c r="F108" s="14"/>
      <c r="G108" s="14"/>
      <c r="H108" s="14"/>
      <c r="I108" s="139">
        <f t="shared" si="19"/>
        <v>0</v>
      </c>
      <c r="J108" s="146">
        <f t="shared" si="18"/>
        <v>0</v>
      </c>
      <c r="K108" s="149"/>
      <c r="L108" s="42"/>
    </row>
    <row r="109" spans="1:12" x14ac:dyDescent="0.2">
      <c r="A109" s="18"/>
      <c r="B109" s="18"/>
      <c r="C109" s="14"/>
      <c r="D109" s="14"/>
      <c r="E109" s="14"/>
      <c r="F109" s="14"/>
      <c r="G109" s="14"/>
      <c r="H109" s="14"/>
      <c r="I109" s="139">
        <f t="shared" si="19"/>
        <v>0</v>
      </c>
      <c r="J109" s="146">
        <f t="shared" si="18"/>
        <v>0</v>
      </c>
      <c r="K109" s="149"/>
      <c r="L109" s="42"/>
    </row>
    <row r="110" spans="1:12" x14ac:dyDescent="0.2">
      <c r="A110" s="18"/>
      <c r="B110" s="18"/>
      <c r="C110" s="14"/>
      <c r="D110" s="14"/>
      <c r="E110" s="14"/>
      <c r="F110" s="14"/>
      <c r="G110" s="14"/>
      <c r="H110" s="14"/>
      <c r="I110" s="139">
        <f t="shared" si="19"/>
        <v>0</v>
      </c>
      <c r="J110" s="146">
        <f t="shared" si="18"/>
        <v>0</v>
      </c>
      <c r="K110" s="149"/>
      <c r="L110" s="42"/>
    </row>
    <row r="111" spans="1:12" ht="13.5" thickBot="1" x14ac:dyDescent="0.25">
      <c r="A111" s="20"/>
      <c r="B111" s="20"/>
      <c r="C111" s="21"/>
      <c r="D111" s="21"/>
      <c r="E111" s="21"/>
      <c r="F111" s="21"/>
      <c r="G111" s="21"/>
      <c r="H111" s="21"/>
      <c r="I111" s="141">
        <f t="shared" si="19"/>
        <v>0</v>
      </c>
      <c r="J111" s="146">
        <f t="shared" si="18"/>
        <v>0</v>
      </c>
      <c r="K111" s="150"/>
      <c r="L111" s="43"/>
    </row>
    <row r="112" spans="1:12" ht="13.5" thickBot="1" x14ac:dyDescent="0.25">
      <c r="A112" s="323" t="s">
        <v>16</v>
      </c>
      <c r="B112" s="324"/>
      <c r="C112" s="24">
        <f>SUM(C97:C111)</f>
        <v>0</v>
      </c>
      <c r="D112" s="24">
        <f>SUM(D97:D111)</f>
        <v>0</v>
      </c>
      <c r="E112" s="24">
        <f>SUM(E97:E111)</f>
        <v>0</v>
      </c>
      <c r="F112" s="24">
        <f t="shared" ref="F112" si="20">SUM(F97:F111)</f>
        <v>0</v>
      </c>
      <c r="G112" s="24">
        <f t="shared" ref="G112" si="21">SUM(G97:G111)</f>
        <v>0</v>
      </c>
      <c r="H112" s="24">
        <f t="shared" ref="H112" si="22">SUM(H97:H111)</f>
        <v>0</v>
      </c>
      <c r="I112" s="25">
        <f>SUM(I97:I111)</f>
        <v>0</v>
      </c>
      <c r="J112" s="27">
        <f>SUM(J97:J111)</f>
        <v>0</v>
      </c>
      <c r="K112" s="27">
        <f>SUM(K97:K111)</f>
        <v>0</v>
      </c>
      <c r="L112" s="41"/>
    </row>
    <row r="113" spans="1:12" s="33" customFormat="1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9"/>
      <c r="K113" s="39"/>
      <c r="L113" s="32"/>
    </row>
    <row r="114" spans="1:12" s="34" customFormat="1" ht="13.5" thickBot="1" x14ac:dyDescent="0.25"/>
    <row r="115" spans="1:12" s="34" customFormat="1" ht="13.5" thickBot="1" x14ac:dyDescent="0.25">
      <c r="C115" s="40"/>
      <c r="D115" s="61" t="s">
        <v>32</v>
      </c>
      <c r="E115" s="63" t="s">
        <v>33</v>
      </c>
      <c r="F115" s="61" t="s">
        <v>34</v>
      </c>
      <c r="G115" s="63" t="s">
        <v>35</v>
      </c>
      <c r="H115" s="61" t="s">
        <v>36</v>
      </c>
    </row>
    <row r="116" spans="1:12" s="34" customFormat="1" ht="13.5" thickBot="1" x14ac:dyDescent="0.25">
      <c r="C116" s="59" t="s">
        <v>25</v>
      </c>
      <c r="D116" s="62">
        <f>D32</f>
        <v>0</v>
      </c>
      <c r="E116" s="64">
        <f>E32</f>
        <v>0</v>
      </c>
      <c r="F116" s="62">
        <f>F32</f>
        <v>0</v>
      </c>
      <c r="G116" s="65">
        <f>G32</f>
        <v>0</v>
      </c>
      <c r="H116" s="62">
        <f>H32</f>
        <v>0</v>
      </c>
    </row>
    <row r="117" spans="1:12" s="34" customFormat="1" ht="13.5" thickBot="1" x14ac:dyDescent="0.25">
      <c r="C117" s="59" t="s">
        <v>26</v>
      </c>
      <c r="D117" s="29">
        <f>D52</f>
        <v>0</v>
      </c>
      <c r="E117" s="53">
        <f>E52</f>
        <v>0</v>
      </c>
      <c r="F117" s="29">
        <f>F52</f>
        <v>0</v>
      </c>
      <c r="G117" s="53">
        <f>G52</f>
        <v>0</v>
      </c>
      <c r="H117" s="29">
        <f>H52</f>
        <v>0</v>
      </c>
    </row>
    <row r="118" spans="1:12" s="34" customFormat="1" ht="13.5" thickBot="1" x14ac:dyDescent="0.25">
      <c r="C118" s="59" t="s">
        <v>27</v>
      </c>
      <c r="D118" s="16">
        <f>D72</f>
        <v>0</v>
      </c>
      <c r="E118" s="52">
        <f>E72</f>
        <v>0</v>
      </c>
      <c r="F118" s="16">
        <f>F72</f>
        <v>0</v>
      </c>
      <c r="G118" s="49">
        <f>G72</f>
        <v>0</v>
      </c>
      <c r="H118" s="16">
        <f>H72</f>
        <v>0</v>
      </c>
    </row>
    <row r="119" spans="1:12" s="34" customFormat="1" ht="13.5" thickBot="1" x14ac:dyDescent="0.25">
      <c r="C119" s="59" t="s">
        <v>28</v>
      </c>
      <c r="D119" s="29">
        <f>D92</f>
        <v>0</v>
      </c>
      <c r="E119" s="53">
        <f>E92</f>
        <v>0</v>
      </c>
      <c r="F119" s="29">
        <f>F92</f>
        <v>0</v>
      </c>
      <c r="G119" s="53">
        <f>G92</f>
        <v>0</v>
      </c>
      <c r="H119" s="29">
        <f>H92</f>
        <v>0</v>
      </c>
    </row>
    <row r="120" spans="1:12" s="34" customFormat="1" ht="13.5" thickBot="1" x14ac:dyDescent="0.25">
      <c r="C120" s="60" t="s">
        <v>29</v>
      </c>
      <c r="D120" s="30">
        <f>D112</f>
        <v>0</v>
      </c>
      <c r="E120" s="50">
        <f>E112</f>
        <v>0</v>
      </c>
      <c r="F120" s="30">
        <f>F112</f>
        <v>0</v>
      </c>
      <c r="G120" s="50">
        <f>G112</f>
        <v>0</v>
      </c>
      <c r="H120" s="30">
        <f>H112</f>
        <v>0</v>
      </c>
    </row>
    <row r="121" spans="1:12" s="34" customFormat="1" ht="13.5" thickBot="1" x14ac:dyDescent="0.25">
      <c r="C121" s="23" t="s">
        <v>30</v>
      </c>
      <c r="D121" s="25">
        <f>SUM(D116:D120)</f>
        <v>0</v>
      </c>
      <c r="E121" s="51">
        <f t="shared" ref="E121:H121" si="23">SUM(E116:E120)</f>
        <v>0</v>
      </c>
      <c r="F121" s="25">
        <f t="shared" si="23"/>
        <v>0</v>
      </c>
      <c r="G121" s="51">
        <f t="shared" si="23"/>
        <v>0</v>
      </c>
      <c r="H121" s="25">
        <f t="shared" si="23"/>
        <v>0</v>
      </c>
    </row>
    <row r="122" spans="1:12" s="33" customFormat="1" x14ac:dyDescent="0.2">
      <c r="C122" s="31"/>
      <c r="D122" s="31"/>
      <c r="E122" s="31"/>
      <c r="F122" s="31"/>
      <c r="G122" s="31"/>
      <c r="H122" s="31"/>
    </row>
    <row r="123" spans="1:12" s="33" customFormat="1" ht="13.5" thickBot="1" x14ac:dyDescent="0.25">
      <c r="C123" s="31"/>
      <c r="D123" s="31"/>
      <c r="E123" s="31"/>
      <c r="F123" s="31"/>
      <c r="G123" s="31"/>
      <c r="H123" s="31"/>
    </row>
    <row r="124" spans="1:12" s="33" customFormat="1" ht="18" thickBot="1" x14ac:dyDescent="0.25">
      <c r="C124" s="304" t="s">
        <v>42</v>
      </c>
      <c r="D124" s="305"/>
      <c r="E124" s="305"/>
      <c r="F124" s="306"/>
      <c r="G124" s="69">
        <f>SUM(C32,C52,C72,C92,C112)</f>
        <v>0</v>
      </c>
      <c r="H124" s="73">
        <v>1</v>
      </c>
    </row>
    <row r="125" spans="1:12" s="33" customFormat="1" ht="18" thickBot="1" x14ac:dyDescent="0.25">
      <c r="B125" s="35"/>
      <c r="C125" s="307" t="s">
        <v>39</v>
      </c>
      <c r="D125" s="308"/>
      <c r="E125" s="308"/>
      <c r="F125" s="309"/>
      <c r="G125" s="70">
        <f>SUM(I112,I92,I72,I52,I32)</f>
        <v>0</v>
      </c>
      <c r="H125" s="74" t="e">
        <f>G125/G124</f>
        <v>#DIV/0!</v>
      </c>
    </row>
    <row r="126" spans="1:12" s="34" customFormat="1" ht="18" thickBot="1" x14ac:dyDescent="0.25">
      <c r="B126" s="36"/>
      <c r="C126" s="310" t="s">
        <v>41</v>
      </c>
      <c r="D126" s="311"/>
      <c r="E126" s="311"/>
      <c r="F126" s="312"/>
      <c r="G126" s="71">
        <f>SUM(J112,J92,J72,J52,J32)</f>
        <v>0</v>
      </c>
      <c r="H126" s="73" t="e">
        <f>(G126/G125)</f>
        <v>#DIV/0!</v>
      </c>
    </row>
    <row r="127" spans="1:12" s="34" customFormat="1" ht="18" thickBot="1" x14ac:dyDescent="0.25">
      <c r="C127" s="301" t="s">
        <v>52</v>
      </c>
      <c r="D127" s="302"/>
      <c r="E127" s="302"/>
      <c r="F127" s="303"/>
      <c r="G127" s="72">
        <f>SUM(K112,K92,K72,K52,K32)</f>
        <v>0</v>
      </c>
      <c r="H127" s="75" t="e">
        <f>(G127/G125)</f>
        <v>#DIV/0!</v>
      </c>
    </row>
    <row r="128" spans="1:12" s="34" customFormat="1" x14ac:dyDescent="0.2"/>
    <row r="129" s="34" customFormat="1" x14ac:dyDescent="0.2"/>
  </sheetData>
  <sheetProtection algorithmName="SHA-512" hashValue="Ux3sLjFKkqmiwlyTatcSb75Xhfba2O/PzwFFHOug1g/y22yg9RDGjxf8v5npuXIc/is3w65pbRvqLgpyceBmRQ==" saltValue="ts3nwoK++ZIB/AqnUznv6g==" spinCount="100000" sheet="1" objects="1" scenarios="1"/>
  <mergeCells count="57">
    <mergeCell ref="K15:K16"/>
    <mergeCell ref="A9:L9"/>
    <mergeCell ref="B12:F12"/>
    <mergeCell ref="B11:F11"/>
    <mergeCell ref="J75:J76"/>
    <mergeCell ref="L75:L76"/>
    <mergeCell ref="J55:J56"/>
    <mergeCell ref="K55:K56"/>
    <mergeCell ref="K75:K76"/>
    <mergeCell ref="A72:B72"/>
    <mergeCell ref="A75:A76"/>
    <mergeCell ref="B75:B76"/>
    <mergeCell ref="D75:H75"/>
    <mergeCell ref="I75:I76"/>
    <mergeCell ref="L35:L36"/>
    <mergeCell ref="J15:J16"/>
    <mergeCell ref="A112:B112"/>
    <mergeCell ref="A92:B92"/>
    <mergeCell ref="A95:A96"/>
    <mergeCell ref="B95:B96"/>
    <mergeCell ref="D95:H95"/>
    <mergeCell ref="A55:A56"/>
    <mergeCell ref="B55:B56"/>
    <mergeCell ref="D55:H55"/>
    <mergeCell ref="I55:I56"/>
    <mergeCell ref="L95:L96"/>
    <mergeCell ref="I95:I96"/>
    <mergeCell ref="J95:J96"/>
    <mergeCell ref="K95:K96"/>
    <mergeCell ref="B35:B36"/>
    <mergeCell ref="D35:H35"/>
    <mergeCell ref="I35:I36"/>
    <mergeCell ref="J35:J36"/>
    <mergeCell ref="A52:B52"/>
    <mergeCell ref="C1:J1"/>
    <mergeCell ref="C2:J2"/>
    <mergeCell ref="C3:J3"/>
    <mergeCell ref="A4:L5"/>
    <mergeCell ref="B6:H6"/>
    <mergeCell ref="I6:J6"/>
    <mergeCell ref="K6:L6"/>
    <mergeCell ref="A7:B7"/>
    <mergeCell ref="C7:I7"/>
    <mergeCell ref="K7:L7"/>
    <mergeCell ref="C127:F127"/>
    <mergeCell ref="C124:F124"/>
    <mergeCell ref="C125:F125"/>
    <mergeCell ref="C126:F126"/>
    <mergeCell ref="A15:A16"/>
    <mergeCell ref="B15:B16"/>
    <mergeCell ref="D15:H15"/>
    <mergeCell ref="I15:I16"/>
    <mergeCell ref="L15:L16"/>
    <mergeCell ref="A32:B32"/>
    <mergeCell ref="L55:L56"/>
    <mergeCell ref="K35:K36"/>
    <mergeCell ref="A35:A36"/>
  </mergeCells>
  <pageMargins left="0.511811024" right="0.511811024" top="0.78740157499999996" bottom="0.78740157499999996" header="0.31496062000000002" footer="0.31496062000000002"/>
  <pageSetup paperSize="9" scale="46" orientation="portrait" r:id="rId1"/>
  <rowBreaks count="2" manualBreakCount="2">
    <brk id="53" max="16383" man="1"/>
    <brk id="93" max="16383" man="1"/>
  </rowBreaks>
  <ignoredErrors>
    <ignoredError sqref="I17:I31 I37:I51 I57:I71 I77:I91 I97:I111" formulaRange="1"/>
    <ignoredError sqref="H125:H127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5690B-858D-43B0-9587-031D04D36081}">
  <dimension ref="A1:V109"/>
  <sheetViews>
    <sheetView showGridLines="0" tabSelected="1" topLeftCell="B1" workbookViewId="0">
      <selection activeCell="Y35" sqref="Y35"/>
    </sheetView>
  </sheetViews>
  <sheetFormatPr defaultRowHeight="14.25" x14ac:dyDescent="0.2"/>
  <cols>
    <col min="1" max="1" width="9.140625" style="2" hidden="1" customWidth="1"/>
    <col min="2" max="2" width="9" style="2" bestFit="1" customWidth="1"/>
    <col min="3" max="3" width="24.7109375" style="2" customWidth="1"/>
    <col min="4" max="4" width="8.28515625" style="2" customWidth="1"/>
    <col min="5" max="5" width="6.85546875" style="2" customWidth="1"/>
    <col min="6" max="6" width="8.42578125" style="2" customWidth="1"/>
    <col min="7" max="7" width="6.85546875" style="2" customWidth="1"/>
    <col min="8" max="8" width="12.42578125" style="2" customWidth="1"/>
    <col min="9" max="9" width="6.85546875" style="2" customWidth="1"/>
    <col min="10" max="10" width="10.5703125" style="2" customWidth="1"/>
    <col min="11" max="11" width="6.85546875" style="2" customWidth="1"/>
    <col min="12" max="12" width="9.7109375" style="2" customWidth="1"/>
    <col min="13" max="16" width="6.85546875" style="2" customWidth="1"/>
    <col min="17" max="16384" width="9.140625" style="2"/>
  </cols>
  <sheetData>
    <row r="1" spans="1:22" s="84" customFormat="1" ht="18.75" x14ac:dyDescent="0.2">
      <c r="C1" s="220" t="s">
        <v>22</v>
      </c>
      <c r="D1" s="220"/>
      <c r="E1" s="220"/>
      <c r="F1" s="220"/>
      <c r="G1" s="220"/>
      <c r="H1" s="220"/>
      <c r="I1" s="220"/>
      <c r="J1" s="220"/>
      <c r="K1" s="151"/>
    </row>
    <row r="2" spans="1:22" s="84" customFormat="1" ht="15" x14ac:dyDescent="0.2">
      <c r="C2" s="221" t="s">
        <v>23</v>
      </c>
      <c r="D2" s="221"/>
      <c r="E2" s="221"/>
      <c r="F2" s="221"/>
      <c r="G2" s="221"/>
      <c r="H2" s="221"/>
      <c r="I2" s="221"/>
      <c r="J2" s="221"/>
      <c r="K2" s="152"/>
    </row>
    <row r="3" spans="1:22" s="84" customFormat="1" ht="15.75" x14ac:dyDescent="0.2">
      <c r="C3" s="222" t="s">
        <v>24</v>
      </c>
      <c r="D3" s="222"/>
      <c r="E3" s="222"/>
      <c r="F3" s="222"/>
      <c r="G3" s="222"/>
      <c r="H3" s="222"/>
      <c r="I3" s="222"/>
      <c r="J3" s="222"/>
      <c r="K3" s="153"/>
    </row>
    <row r="4" spans="1:22" s="84" customFormat="1" ht="18" customHeight="1" x14ac:dyDescent="0.2">
      <c r="A4" s="223" t="s">
        <v>53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22" s="84" customFormat="1" ht="15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</row>
    <row r="6" spans="1:22" s="91" customFormat="1" ht="15" x14ac:dyDescent="0.2">
      <c r="A6" s="90"/>
      <c r="B6" s="90"/>
      <c r="C6" s="90"/>
      <c r="D6" s="90"/>
      <c r="E6" s="55"/>
      <c r="F6" s="55"/>
      <c r="G6" s="55"/>
      <c r="H6" s="55"/>
      <c r="I6" s="55"/>
      <c r="J6" s="90"/>
      <c r="K6" s="90"/>
      <c r="L6" s="56"/>
    </row>
    <row r="7" spans="1:22" s="84" customFormat="1" ht="23.25" customHeight="1" x14ac:dyDescent="0.2">
      <c r="A7" s="208" t="s">
        <v>65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</row>
    <row r="9" spans="1:22" ht="9.9499999999999993" customHeight="1" thickBot="1" x14ac:dyDescent="0.25">
      <c r="C9" s="156"/>
    </row>
    <row r="10" spans="1:22" ht="20.100000000000001" customHeight="1" thickBot="1" x14ac:dyDescent="0.3">
      <c r="B10" s="344" t="s">
        <v>4</v>
      </c>
      <c r="C10" s="346" t="s">
        <v>5</v>
      </c>
      <c r="D10" s="199" t="s">
        <v>6</v>
      </c>
      <c r="E10" s="349" t="s">
        <v>43</v>
      </c>
      <c r="F10" s="350"/>
      <c r="G10" s="350"/>
      <c r="H10" s="350"/>
      <c r="I10" s="350"/>
      <c r="J10" s="350"/>
      <c r="K10" s="350"/>
      <c r="L10" s="350"/>
      <c r="M10" s="350"/>
      <c r="N10" s="351"/>
      <c r="O10" s="352" t="s">
        <v>8</v>
      </c>
      <c r="P10" s="353"/>
    </row>
    <row r="11" spans="1:22" ht="15" x14ac:dyDescent="0.25">
      <c r="B11" s="345"/>
      <c r="C11" s="347"/>
      <c r="D11" s="356" t="s">
        <v>10</v>
      </c>
      <c r="E11" s="358" t="s">
        <v>32</v>
      </c>
      <c r="F11" s="359"/>
      <c r="G11" s="358" t="s">
        <v>33</v>
      </c>
      <c r="H11" s="359"/>
      <c r="I11" s="358" t="s">
        <v>34</v>
      </c>
      <c r="J11" s="359"/>
      <c r="K11" s="358" t="s">
        <v>35</v>
      </c>
      <c r="L11" s="359"/>
      <c r="M11" s="358" t="s">
        <v>66</v>
      </c>
      <c r="N11" s="359"/>
      <c r="O11" s="354"/>
      <c r="P11" s="355"/>
      <c r="V11" s="157"/>
    </row>
    <row r="12" spans="1:22" ht="15.75" thickBot="1" x14ac:dyDescent="0.3">
      <c r="B12" s="200" t="s">
        <v>57</v>
      </c>
      <c r="C12" s="348"/>
      <c r="D12" s="357"/>
      <c r="E12" s="200" t="s">
        <v>58</v>
      </c>
      <c r="F12" s="201" t="s">
        <v>59</v>
      </c>
      <c r="G12" s="200" t="s">
        <v>58</v>
      </c>
      <c r="H12" s="201" t="s">
        <v>59</v>
      </c>
      <c r="I12" s="200" t="s">
        <v>58</v>
      </c>
      <c r="J12" s="201" t="s">
        <v>59</v>
      </c>
      <c r="K12" s="200" t="s">
        <v>58</v>
      </c>
      <c r="L12" s="201" t="s">
        <v>59</v>
      </c>
      <c r="M12" s="200" t="s">
        <v>58</v>
      </c>
      <c r="N12" s="202" t="s">
        <v>59</v>
      </c>
      <c r="O12" s="200" t="s">
        <v>58</v>
      </c>
      <c r="P12" s="201" t="s">
        <v>59</v>
      </c>
      <c r="Q12" s="156"/>
      <c r="R12" s="156"/>
      <c r="S12" s="156"/>
      <c r="T12" s="156"/>
      <c r="U12" s="156"/>
      <c r="V12" s="156"/>
    </row>
    <row r="13" spans="1:22" x14ac:dyDescent="0.2">
      <c r="B13" s="164">
        <f>Matemática!A17</f>
        <v>0</v>
      </c>
      <c r="C13" s="158">
        <f>Matemática!B17</f>
        <v>0</v>
      </c>
      <c r="D13" s="169">
        <f>Matemática!C17</f>
        <v>0</v>
      </c>
      <c r="E13" s="164">
        <f>Matemática!D17</f>
        <v>0</v>
      </c>
      <c r="F13" s="165">
        <f t="shared" ref="F13:F28" si="0">IF($D13=0,0,E13/$D13)</f>
        <v>0</v>
      </c>
      <c r="G13" s="164">
        <f>Matemática!E17</f>
        <v>0</v>
      </c>
      <c r="H13" s="165">
        <f t="shared" ref="H13:H28" si="1">IF($D13=0,0,G13/$D13)</f>
        <v>0</v>
      </c>
      <c r="I13" s="164">
        <f>Matemática!F17</f>
        <v>0</v>
      </c>
      <c r="J13" s="165">
        <f t="shared" ref="J13:J28" si="2">IF($D13=0,0,I13/$D13)</f>
        <v>0</v>
      </c>
      <c r="K13" s="164">
        <f>Matemática!G17</f>
        <v>0</v>
      </c>
      <c r="L13" s="165">
        <f t="shared" ref="L13:L28" si="3">IF($D13=0,0,K13/$D13)</f>
        <v>0</v>
      </c>
      <c r="M13" s="164">
        <f>Matemática!H17</f>
        <v>0</v>
      </c>
      <c r="N13" s="166">
        <f t="shared" ref="N13:N28" si="4">IF($D13=0,0,M13/$D13)</f>
        <v>0</v>
      </c>
      <c r="O13" s="183">
        <f>SUM(E13,G13,I13,K13,M13)</f>
        <v>0</v>
      </c>
      <c r="P13" s="168">
        <f t="shared" ref="P13:P27" si="5">IF(D13=0,0,(O13/D13))</f>
        <v>0</v>
      </c>
      <c r="T13" s="156"/>
    </row>
    <row r="14" spans="1:22" x14ac:dyDescent="0.2">
      <c r="B14" s="164">
        <f>Matemática!A18</f>
        <v>0</v>
      </c>
      <c r="C14" s="158">
        <f>Matemática!B18</f>
        <v>0</v>
      </c>
      <c r="D14" s="169">
        <f>Matemática!C18</f>
        <v>0</v>
      </c>
      <c r="E14" s="164">
        <f>Matemática!D18</f>
        <v>0</v>
      </c>
      <c r="F14" s="165">
        <f t="shared" si="0"/>
        <v>0</v>
      </c>
      <c r="G14" s="164">
        <f>Matemática!E18</f>
        <v>0</v>
      </c>
      <c r="H14" s="165">
        <f t="shared" si="1"/>
        <v>0</v>
      </c>
      <c r="I14" s="164">
        <f>Matemática!F18</f>
        <v>0</v>
      </c>
      <c r="J14" s="165">
        <f t="shared" si="2"/>
        <v>0</v>
      </c>
      <c r="K14" s="164">
        <f>Matemática!G18</f>
        <v>0</v>
      </c>
      <c r="L14" s="165">
        <f t="shared" si="3"/>
        <v>0</v>
      </c>
      <c r="M14" s="164">
        <f>Matemática!H18</f>
        <v>0</v>
      </c>
      <c r="N14" s="166">
        <f t="shared" si="4"/>
        <v>0</v>
      </c>
      <c r="O14" s="183">
        <f t="shared" ref="O14:O27" si="6">SUM(E14,G14,I14,K14,M14)</f>
        <v>0</v>
      </c>
      <c r="P14" s="168">
        <f t="shared" si="5"/>
        <v>0</v>
      </c>
      <c r="T14" s="156"/>
    </row>
    <row r="15" spans="1:22" x14ac:dyDescent="0.2">
      <c r="B15" s="164">
        <f>Matemática!A19</f>
        <v>0</v>
      </c>
      <c r="C15" s="158">
        <f>Matemática!B19</f>
        <v>0</v>
      </c>
      <c r="D15" s="169">
        <f>Matemática!C19</f>
        <v>0</v>
      </c>
      <c r="E15" s="164">
        <f>Matemática!D19</f>
        <v>0</v>
      </c>
      <c r="F15" s="165">
        <f t="shared" si="0"/>
        <v>0</v>
      </c>
      <c r="G15" s="164">
        <f>Matemática!E19</f>
        <v>0</v>
      </c>
      <c r="H15" s="165">
        <f t="shared" si="1"/>
        <v>0</v>
      </c>
      <c r="I15" s="164">
        <f>Matemática!F19</f>
        <v>0</v>
      </c>
      <c r="J15" s="165">
        <f t="shared" si="2"/>
        <v>0</v>
      </c>
      <c r="K15" s="164">
        <f>Matemática!G19</f>
        <v>0</v>
      </c>
      <c r="L15" s="165">
        <f t="shared" si="3"/>
        <v>0</v>
      </c>
      <c r="M15" s="164">
        <f>Matemática!H19</f>
        <v>0</v>
      </c>
      <c r="N15" s="166">
        <f t="shared" si="4"/>
        <v>0</v>
      </c>
      <c r="O15" s="183">
        <f t="shared" si="6"/>
        <v>0</v>
      </c>
      <c r="P15" s="168">
        <f t="shared" si="5"/>
        <v>0</v>
      </c>
    </row>
    <row r="16" spans="1:22" x14ac:dyDescent="0.2">
      <c r="B16" s="164">
        <f>Matemática!A20</f>
        <v>0</v>
      </c>
      <c r="C16" s="158">
        <f>Matemática!B20</f>
        <v>0</v>
      </c>
      <c r="D16" s="169">
        <f>Matemática!C20</f>
        <v>0</v>
      </c>
      <c r="E16" s="164">
        <f>Matemática!D20</f>
        <v>0</v>
      </c>
      <c r="F16" s="165">
        <f t="shared" si="0"/>
        <v>0</v>
      </c>
      <c r="G16" s="164">
        <f>Matemática!E20</f>
        <v>0</v>
      </c>
      <c r="H16" s="165">
        <f t="shared" si="1"/>
        <v>0</v>
      </c>
      <c r="I16" s="164">
        <f>Matemática!F20</f>
        <v>0</v>
      </c>
      <c r="J16" s="165">
        <f t="shared" si="2"/>
        <v>0</v>
      </c>
      <c r="K16" s="164">
        <f>Matemática!G20</f>
        <v>0</v>
      </c>
      <c r="L16" s="165">
        <f t="shared" si="3"/>
        <v>0</v>
      </c>
      <c r="M16" s="164">
        <f>Matemática!H20</f>
        <v>0</v>
      </c>
      <c r="N16" s="166">
        <f t="shared" si="4"/>
        <v>0</v>
      </c>
      <c r="O16" s="183">
        <f t="shared" si="6"/>
        <v>0</v>
      </c>
      <c r="P16" s="168">
        <f t="shared" si="5"/>
        <v>0</v>
      </c>
    </row>
    <row r="17" spans="2:16" x14ac:dyDescent="0.2">
      <c r="B17" s="164">
        <f>Matemática!A21</f>
        <v>0</v>
      </c>
      <c r="C17" s="158">
        <f>Matemática!B21</f>
        <v>0</v>
      </c>
      <c r="D17" s="169">
        <f>Matemática!C21</f>
        <v>0</v>
      </c>
      <c r="E17" s="164">
        <f>Matemática!D21</f>
        <v>0</v>
      </c>
      <c r="F17" s="165">
        <f t="shared" si="0"/>
        <v>0</v>
      </c>
      <c r="G17" s="164">
        <f>Matemática!E21</f>
        <v>0</v>
      </c>
      <c r="H17" s="165">
        <f t="shared" si="1"/>
        <v>0</v>
      </c>
      <c r="I17" s="164">
        <f>Matemática!F21</f>
        <v>0</v>
      </c>
      <c r="J17" s="165">
        <f t="shared" si="2"/>
        <v>0</v>
      </c>
      <c r="K17" s="164">
        <f>Matemática!G21</f>
        <v>0</v>
      </c>
      <c r="L17" s="165">
        <f t="shared" si="3"/>
        <v>0</v>
      </c>
      <c r="M17" s="164">
        <f>Matemática!H21</f>
        <v>0</v>
      </c>
      <c r="N17" s="166">
        <f t="shared" si="4"/>
        <v>0</v>
      </c>
      <c r="O17" s="183">
        <f t="shared" si="6"/>
        <v>0</v>
      </c>
      <c r="P17" s="168">
        <f t="shared" si="5"/>
        <v>0</v>
      </c>
    </row>
    <row r="18" spans="2:16" x14ac:dyDescent="0.2">
      <c r="B18" s="164">
        <f>Matemática!A22</f>
        <v>0</v>
      </c>
      <c r="C18" s="158">
        <f>Matemática!B22</f>
        <v>0</v>
      </c>
      <c r="D18" s="169">
        <f>Matemática!C22</f>
        <v>0</v>
      </c>
      <c r="E18" s="164">
        <f>Matemática!D22</f>
        <v>0</v>
      </c>
      <c r="F18" s="165">
        <f t="shared" si="0"/>
        <v>0</v>
      </c>
      <c r="G18" s="164">
        <f>Matemática!E22</f>
        <v>0</v>
      </c>
      <c r="H18" s="165">
        <f t="shared" si="1"/>
        <v>0</v>
      </c>
      <c r="I18" s="164">
        <f>Matemática!F22</f>
        <v>0</v>
      </c>
      <c r="J18" s="165">
        <f t="shared" si="2"/>
        <v>0</v>
      </c>
      <c r="K18" s="164">
        <f>Matemática!G22</f>
        <v>0</v>
      </c>
      <c r="L18" s="165">
        <f t="shared" si="3"/>
        <v>0</v>
      </c>
      <c r="M18" s="164">
        <f>Matemática!H22</f>
        <v>0</v>
      </c>
      <c r="N18" s="166">
        <f t="shared" si="4"/>
        <v>0</v>
      </c>
      <c r="O18" s="183">
        <f t="shared" si="6"/>
        <v>0</v>
      </c>
      <c r="P18" s="168">
        <f t="shared" si="5"/>
        <v>0</v>
      </c>
    </row>
    <row r="19" spans="2:16" x14ac:dyDescent="0.2">
      <c r="B19" s="164">
        <f>Matemática!A23</f>
        <v>0</v>
      </c>
      <c r="C19" s="158">
        <f>Matemática!B23</f>
        <v>0</v>
      </c>
      <c r="D19" s="169">
        <f>Matemática!C23</f>
        <v>0</v>
      </c>
      <c r="E19" s="164">
        <f>Matemática!D23</f>
        <v>0</v>
      </c>
      <c r="F19" s="165">
        <f t="shared" si="0"/>
        <v>0</v>
      </c>
      <c r="G19" s="164">
        <f>Matemática!E23</f>
        <v>0</v>
      </c>
      <c r="H19" s="165">
        <f t="shared" si="1"/>
        <v>0</v>
      </c>
      <c r="I19" s="164">
        <f>Matemática!F23</f>
        <v>0</v>
      </c>
      <c r="J19" s="165">
        <f t="shared" si="2"/>
        <v>0</v>
      </c>
      <c r="K19" s="164">
        <f>Matemática!G23</f>
        <v>0</v>
      </c>
      <c r="L19" s="165">
        <f t="shared" si="3"/>
        <v>0</v>
      </c>
      <c r="M19" s="164">
        <f>Matemática!H23</f>
        <v>0</v>
      </c>
      <c r="N19" s="166">
        <f t="shared" si="4"/>
        <v>0</v>
      </c>
      <c r="O19" s="183">
        <f t="shared" si="6"/>
        <v>0</v>
      </c>
      <c r="P19" s="168">
        <f t="shared" si="5"/>
        <v>0</v>
      </c>
    </row>
    <row r="20" spans="2:16" x14ac:dyDescent="0.2">
      <c r="B20" s="164">
        <f>Matemática!A24</f>
        <v>0</v>
      </c>
      <c r="C20" s="158">
        <f>Matemática!B24</f>
        <v>0</v>
      </c>
      <c r="D20" s="169">
        <f>Matemática!C24</f>
        <v>0</v>
      </c>
      <c r="E20" s="164">
        <f>Matemática!D24</f>
        <v>0</v>
      </c>
      <c r="F20" s="165">
        <f t="shared" si="0"/>
        <v>0</v>
      </c>
      <c r="G20" s="164">
        <f>Matemática!E24</f>
        <v>0</v>
      </c>
      <c r="H20" s="165">
        <f t="shared" si="1"/>
        <v>0</v>
      </c>
      <c r="I20" s="164">
        <f>Matemática!F24</f>
        <v>0</v>
      </c>
      <c r="J20" s="165">
        <f t="shared" si="2"/>
        <v>0</v>
      </c>
      <c r="K20" s="164">
        <f>Matemática!G24</f>
        <v>0</v>
      </c>
      <c r="L20" s="165">
        <f t="shared" si="3"/>
        <v>0</v>
      </c>
      <c r="M20" s="164">
        <f>Matemática!H24</f>
        <v>0</v>
      </c>
      <c r="N20" s="166">
        <f t="shared" si="4"/>
        <v>0</v>
      </c>
      <c r="O20" s="183">
        <f t="shared" si="6"/>
        <v>0</v>
      </c>
      <c r="P20" s="168">
        <f t="shared" si="5"/>
        <v>0</v>
      </c>
    </row>
    <row r="21" spans="2:16" x14ac:dyDescent="0.2">
      <c r="B21" s="164">
        <f>Matemática!A25</f>
        <v>0</v>
      </c>
      <c r="C21" s="158">
        <f>Matemática!B25</f>
        <v>0</v>
      </c>
      <c r="D21" s="169">
        <f>Matemática!C25</f>
        <v>0</v>
      </c>
      <c r="E21" s="164">
        <f>Matemática!D25</f>
        <v>0</v>
      </c>
      <c r="F21" s="165">
        <f t="shared" si="0"/>
        <v>0</v>
      </c>
      <c r="G21" s="164">
        <f>Matemática!E25</f>
        <v>0</v>
      </c>
      <c r="H21" s="165">
        <f t="shared" si="1"/>
        <v>0</v>
      </c>
      <c r="I21" s="164">
        <f>Matemática!F25</f>
        <v>0</v>
      </c>
      <c r="J21" s="165">
        <f t="shared" si="2"/>
        <v>0</v>
      </c>
      <c r="K21" s="164">
        <f>Matemática!G25</f>
        <v>0</v>
      </c>
      <c r="L21" s="165">
        <f t="shared" si="3"/>
        <v>0</v>
      </c>
      <c r="M21" s="164">
        <f>Matemática!H25</f>
        <v>0</v>
      </c>
      <c r="N21" s="166">
        <f t="shared" si="4"/>
        <v>0</v>
      </c>
      <c r="O21" s="183">
        <f t="shared" si="6"/>
        <v>0</v>
      </c>
      <c r="P21" s="168">
        <f t="shared" si="5"/>
        <v>0</v>
      </c>
    </row>
    <row r="22" spans="2:16" x14ac:dyDescent="0.2">
      <c r="B22" s="164">
        <f>Matemática!A26</f>
        <v>0</v>
      </c>
      <c r="C22" s="158">
        <f>Matemática!B26</f>
        <v>0</v>
      </c>
      <c r="D22" s="169">
        <f>Matemática!C26</f>
        <v>0</v>
      </c>
      <c r="E22" s="164">
        <f>Matemática!D26</f>
        <v>0</v>
      </c>
      <c r="F22" s="165">
        <f t="shared" si="0"/>
        <v>0</v>
      </c>
      <c r="G22" s="164">
        <f>Matemática!E26</f>
        <v>0</v>
      </c>
      <c r="H22" s="165">
        <f t="shared" si="1"/>
        <v>0</v>
      </c>
      <c r="I22" s="164">
        <f>Matemática!F26</f>
        <v>0</v>
      </c>
      <c r="J22" s="165">
        <f t="shared" si="2"/>
        <v>0</v>
      </c>
      <c r="K22" s="164">
        <f>Matemática!G26</f>
        <v>0</v>
      </c>
      <c r="L22" s="165">
        <f t="shared" si="3"/>
        <v>0</v>
      </c>
      <c r="M22" s="164">
        <f>Matemática!H26</f>
        <v>0</v>
      </c>
      <c r="N22" s="166">
        <f t="shared" si="4"/>
        <v>0</v>
      </c>
      <c r="O22" s="183">
        <f t="shared" si="6"/>
        <v>0</v>
      </c>
      <c r="P22" s="168">
        <f t="shared" si="5"/>
        <v>0</v>
      </c>
    </row>
    <row r="23" spans="2:16" x14ac:dyDescent="0.2">
      <c r="B23" s="164">
        <f>Matemática!A27</f>
        <v>0</v>
      </c>
      <c r="C23" s="158">
        <f>Matemática!B27</f>
        <v>0</v>
      </c>
      <c r="D23" s="169">
        <f>Matemática!C27</f>
        <v>0</v>
      </c>
      <c r="E23" s="164">
        <f>Matemática!D27</f>
        <v>0</v>
      </c>
      <c r="F23" s="165">
        <f t="shared" si="0"/>
        <v>0</v>
      </c>
      <c r="G23" s="164">
        <f>Matemática!E27</f>
        <v>0</v>
      </c>
      <c r="H23" s="165">
        <f t="shared" si="1"/>
        <v>0</v>
      </c>
      <c r="I23" s="164">
        <f>Matemática!F27</f>
        <v>0</v>
      </c>
      <c r="J23" s="165">
        <f t="shared" si="2"/>
        <v>0</v>
      </c>
      <c r="K23" s="164">
        <f>Matemática!G27</f>
        <v>0</v>
      </c>
      <c r="L23" s="165">
        <f t="shared" si="3"/>
        <v>0</v>
      </c>
      <c r="M23" s="164">
        <f>Matemática!H27</f>
        <v>0</v>
      </c>
      <c r="N23" s="166">
        <f t="shared" si="4"/>
        <v>0</v>
      </c>
      <c r="O23" s="183">
        <f t="shared" si="6"/>
        <v>0</v>
      </c>
      <c r="P23" s="168">
        <f t="shared" si="5"/>
        <v>0</v>
      </c>
    </row>
    <row r="24" spans="2:16" x14ac:dyDescent="0.2">
      <c r="B24" s="164">
        <f>Matemática!A28</f>
        <v>0</v>
      </c>
      <c r="C24" s="158">
        <f>Matemática!B28</f>
        <v>0</v>
      </c>
      <c r="D24" s="169">
        <f>Matemática!C28</f>
        <v>0</v>
      </c>
      <c r="E24" s="164">
        <f>Matemática!D28</f>
        <v>0</v>
      </c>
      <c r="F24" s="165">
        <f t="shared" si="0"/>
        <v>0</v>
      </c>
      <c r="G24" s="164">
        <f>Matemática!E28</f>
        <v>0</v>
      </c>
      <c r="H24" s="165">
        <f t="shared" si="1"/>
        <v>0</v>
      </c>
      <c r="I24" s="164">
        <f>Matemática!F28</f>
        <v>0</v>
      </c>
      <c r="J24" s="165">
        <f t="shared" si="2"/>
        <v>0</v>
      </c>
      <c r="K24" s="164">
        <f>Matemática!G28</f>
        <v>0</v>
      </c>
      <c r="L24" s="165">
        <f t="shared" si="3"/>
        <v>0</v>
      </c>
      <c r="M24" s="164">
        <f>Matemática!H28</f>
        <v>0</v>
      </c>
      <c r="N24" s="166">
        <f t="shared" si="4"/>
        <v>0</v>
      </c>
      <c r="O24" s="183">
        <f t="shared" si="6"/>
        <v>0</v>
      </c>
      <c r="P24" s="168">
        <f t="shared" si="5"/>
        <v>0</v>
      </c>
    </row>
    <row r="25" spans="2:16" x14ac:dyDescent="0.2">
      <c r="B25" s="164">
        <f>Matemática!A29</f>
        <v>0</v>
      </c>
      <c r="C25" s="158">
        <f>Matemática!B29</f>
        <v>0</v>
      </c>
      <c r="D25" s="169">
        <f>Matemática!C29</f>
        <v>0</v>
      </c>
      <c r="E25" s="164">
        <f>Matemática!D29</f>
        <v>0</v>
      </c>
      <c r="F25" s="165">
        <f t="shared" si="0"/>
        <v>0</v>
      </c>
      <c r="G25" s="164">
        <f>Matemática!E29</f>
        <v>0</v>
      </c>
      <c r="H25" s="165">
        <f t="shared" si="1"/>
        <v>0</v>
      </c>
      <c r="I25" s="164">
        <f>Matemática!F29</f>
        <v>0</v>
      </c>
      <c r="J25" s="165">
        <f t="shared" si="2"/>
        <v>0</v>
      </c>
      <c r="K25" s="164">
        <f>Matemática!G29</f>
        <v>0</v>
      </c>
      <c r="L25" s="165">
        <f t="shared" si="3"/>
        <v>0</v>
      </c>
      <c r="M25" s="164">
        <f>Matemática!H29</f>
        <v>0</v>
      </c>
      <c r="N25" s="166">
        <f t="shared" si="4"/>
        <v>0</v>
      </c>
      <c r="O25" s="183">
        <f t="shared" si="6"/>
        <v>0</v>
      </c>
      <c r="P25" s="168">
        <f t="shared" si="5"/>
        <v>0</v>
      </c>
    </row>
    <row r="26" spans="2:16" x14ac:dyDescent="0.2">
      <c r="B26" s="164">
        <f>Matemática!A30</f>
        <v>0</v>
      </c>
      <c r="C26" s="158">
        <f>Matemática!B30</f>
        <v>0</v>
      </c>
      <c r="D26" s="169">
        <f>Matemática!C30</f>
        <v>0</v>
      </c>
      <c r="E26" s="164">
        <f>Matemática!D30</f>
        <v>0</v>
      </c>
      <c r="F26" s="165">
        <f t="shared" si="0"/>
        <v>0</v>
      </c>
      <c r="G26" s="164">
        <f>Matemática!E30</f>
        <v>0</v>
      </c>
      <c r="H26" s="165">
        <f t="shared" si="1"/>
        <v>0</v>
      </c>
      <c r="I26" s="164">
        <f>Matemática!F30</f>
        <v>0</v>
      </c>
      <c r="J26" s="165">
        <f t="shared" si="2"/>
        <v>0</v>
      </c>
      <c r="K26" s="164">
        <f>Matemática!G30</f>
        <v>0</v>
      </c>
      <c r="L26" s="165">
        <f t="shared" si="3"/>
        <v>0</v>
      </c>
      <c r="M26" s="164">
        <f>Matemática!H30</f>
        <v>0</v>
      </c>
      <c r="N26" s="166">
        <f t="shared" si="4"/>
        <v>0</v>
      </c>
      <c r="O26" s="183">
        <f t="shared" si="6"/>
        <v>0</v>
      </c>
      <c r="P26" s="168">
        <f t="shared" si="5"/>
        <v>0</v>
      </c>
    </row>
    <row r="27" spans="2:16" ht="15" thickBot="1" x14ac:dyDescent="0.25">
      <c r="B27" s="164">
        <f>Matemática!A31</f>
        <v>0</v>
      </c>
      <c r="C27" s="158">
        <f>Matemática!B31</f>
        <v>0</v>
      </c>
      <c r="D27" s="169">
        <f>Matemática!C31</f>
        <v>0</v>
      </c>
      <c r="E27" s="164">
        <f>Matemática!D31</f>
        <v>0</v>
      </c>
      <c r="F27" s="174">
        <f t="shared" si="0"/>
        <v>0</v>
      </c>
      <c r="G27" s="164">
        <f>Matemática!E31</f>
        <v>0</v>
      </c>
      <c r="H27" s="174">
        <f t="shared" si="1"/>
        <v>0</v>
      </c>
      <c r="I27" s="164">
        <f>Matemática!F31</f>
        <v>0</v>
      </c>
      <c r="J27" s="174">
        <f t="shared" si="2"/>
        <v>0</v>
      </c>
      <c r="K27" s="164">
        <f>Matemática!G31</f>
        <v>0</v>
      </c>
      <c r="L27" s="174">
        <f t="shared" si="3"/>
        <v>0</v>
      </c>
      <c r="M27" s="164">
        <f>Matemática!H31</f>
        <v>0</v>
      </c>
      <c r="N27" s="175">
        <f t="shared" si="4"/>
        <v>0</v>
      </c>
      <c r="O27" s="183">
        <f t="shared" si="6"/>
        <v>0</v>
      </c>
      <c r="P27" s="177">
        <f t="shared" si="5"/>
        <v>0</v>
      </c>
    </row>
    <row r="28" spans="2:16" ht="15.75" thickBot="1" x14ac:dyDescent="0.3">
      <c r="B28" s="273" t="s">
        <v>16</v>
      </c>
      <c r="C28" s="274"/>
      <c r="D28" s="178">
        <f>SUM(D13:D27)</f>
        <v>0</v>
      </c>
      <c r="E28" s="181">
        <f>SUM(E13:E27)</f>
        <v>0</v>
      </c>
      <c r="F28" s="180">
        <f t="shared" si="0"/>
        <v>0</v>
      </c>
      <c r="G28" s="181">
        <f>SUM(G13:G27)</f>
        <v>0</v>
      </c>
      <c r="H28" s="180">
        <f t="shared" si="1"/>
        <v>0</v>
      </c>
      <c r="I28" s="181">
        <f>SUM(I13:I27)</f>
        <v>0</v>
      </c>
      <c r="J28" s="180">
        <f t="shared" si="2"/>
        <v>0</v>
      </c>
      <c r="K28" s="181">
        <f>SUM(K13:K27)</f>
        <v>0</v>
      </c>
      <c r="L28" s="180">
        <f t="shared" si="3"/>
        <v>0</v>
      </c>
      <c r="M28" s="181">
        <f>SUM(M13:M27)</f>
        <v>0</v>
      </c>
      <c r="N28" s="182">
        <f t="shared" si="4"/>
        <v>0</v>
      </c>
      <c r="O28" s="181">
        <f>SUM(O13:O27)</f>
        <v>0</v>
      </c>
      <c r="P28" s="180">
        <f>IF($D28=0,0,O28/$D28)</f>
        <v>0</v>
      </c>
    </row>
    <row r="29" spans="2:16" ht="15" thickBot="1" x14ac:dyDescent="0.25">
      <c r="B29" s="156"/>
      <c r="C29" s="156"/>
      <c r="D29" s="156"/>
      <c r="E29" s="156"/>
      <c r="F29" s="159"/>
      <c r="G29" s="156"/>
      <c r="H29" s="159"/>
      <c r="I29" s="156"/>
      <c r="J29" s="159"/>
      <c r="K29" s="156"/>
      <c r="L29" s="159"/>
      <c r="M29" s="156"/>
      <c r="N29" s="159"/>
      <c r="O29" s="156"/>
      <c r="P29" s="156"/>
    </row>
    <row r="30" spans="2:16" ht="20.100000000000001" customHeight="1" thickBot="1" x14ac:dyDescent="0.3">
      <c r="B30" s="344" t="s">
        <v>4</v>
      </c>
      <c r="C30" s="346" t="s">
        <v>5</v>
      </c>
      <c r="D30" s="199" t="s">
        <v>6</v>
      </c>
      <c r="E30" s="349" t="s">
        <v>43</v>
      </c>
      <c r="F30" s="350"/>
      <c r="G30" s="350"/>
      <c r="H30" s="350"/>
      <c r="I30" s="350"/>
      <c r="J30" s="350"/>
      <c r="K30" s="350"/>
      <c r="L30" s="350"/>
      <c r="M30" s="350"/>
      <c r="N30" s="351"/>
      <c r="O30" s="352" t="s">
        <v>8</v>
      </c>
      <c r="P30" s="353"/>
    </row>
    <row r="31" spans="2:16" ht="12.75" customHeight="1" x14ac:dyDescent="0.25">
      <c r="B31" s="345"/>
      <c r="C31" s="347"/>
      <c r="D31" s="356" t="s">
        <v>10</v>
      </c>
      <c r="E31" s="358" t="s">
        <v>32</v>
      </c>
      <c r="F31" s="359"/>
      <c r="G31" s="358" t="s">
        <v>33</v>
      </c>
      <c r="H31" s="359"/>
      <c r="I31" s="358" t="s">
        <v>34</v>
      </c>
      <c r="J31" s="359"/>
      <c r="K31" s="358" t="s">
        <v>35</v>
      </c>
      <c r="L31" s="359"/>
      <c r="M31" s="358" t="s">
        <v>66</v>
      </c>
      <c r="N31" s="359"/>
      <c r="O31" s="354"/>
      <c r="P31" s="355"/>
    </row>
    <row r="32" spans="2:16" ht="12.75" customHeight="1" thickBot="1" x14ac:dyDescent="0.3">
      <c r="B32" s="200" t="s">
        <v>60</v>
      </c>
      <c r="C32" s="348"/>
      <c r="D32" s="357"/>
      <c r="E32" s="200" t="s">
        <v>58</v>
      </c>
      <c r="F32" s="201" t="s">
        <v>59</v>
      </c>
      <c r="G32" s="200" t="s">
        <v>58</v>
      </c>
      <c r="H32" s="201" t="s">
        <v>59</v>
      </c>
      <c r="I32" s="200" t="s">
        <v>58</v>
      </c>
      <c r="J32" s="201" t="s">
        <v>59</v>
      </c>
      <c r="K32" s="200" t="s">
        <v>58</v>
      </c>
      <c r="L32" s="201" t="s">
        <v>59</v>
      </c>
      <c r="M32" s="200" t="s">
        <v>58</v>
      </c>
      <c r="N32" s="202" t="s">
        <v>59</v>
      </c>
      <c r="O32" s="200" t="s">
        <v>58</v>
      </c>
      <c r="P32" s="201" t="s">
        <v>59</v>
      </c>
    </row>
    <row r="33" spans="2:16" ht="12.75" customHeight="1" x14ac:dyDescent="0.2">
      <c r="B33" s="164">
        <f>Matemática!A37</f>
        <v>0</v>
      </c>
      <c r="C33" s="158">
        <f>Matemática!B37</f>
        <v>0</v>
      </c>
      <c r="D33" s="169">
        <f>Matemática!C37</f>
        <v>0</v>
      </c>
      <c r="E33" s="164">
        <f>Matemática!D37</f>
        <v>0</v>
      </c>
      <c r="F33" s="165">
        <f t="shared" ref="F33:F48" si="7">IF($D33=0,0,E33/$D33)</f>
        <v>0</v>
      </c>
      <c r="G33" s="164">
        <f>Matemática!E37</f>
        <v>0</v>
      </c>
      <c r="H33" s="165">
        <f t="shared" ref="H33:H48" si="8">IF($D33=0,0,G33/$D33)</f>
        <v>0</v>
      </c>
      <c r="I33" s="164">
        <f>Matemática!F37</f>
        <v>0</v>
      </c>
      <c r="J33" s="165">
        <f t="shared" ref="J33:J48" si="9">IF($D33=0,0,I33/$D33)</f>
        <v>0</v>
      </c>
      <c r="K33" s="164">
        <f>Matemática!G37</f>
        <v>0</v>
      </c>
      <c r="L33" s="165">
        <f t="shared" ref="L33:L48" si="10">IF($D33=0,0,K33/$D33)</f>
        <v>0</v>
      </c>
      <c r="M33" s="164">
        <f>Matemática!H37</f>
        <v>0</v>
      </c>
      <c r="N33" s="166">
        <f t="shared" ref="N33:N48" si="11">IF($D33=0,0,M33/$D33)</f>
        <v>0</v>
      </c>
      <c r="O33" s="183">
        <f>SUM(E33,G33,I33,K33,M33)</f>
        <v>0</v>
      </c>
      <c r="P33" s="168">
        <f t="shared" ref="P33:P47" si="12">IF(D33=0,0,(O33/D33))</f>
        <v>0</v>
      </c>
    </row>
    <row r="34" spans="2:16" ht="12.75" customHeight="1" x14ac:dyDescent="0.2">
      <c r="B34" s="164">
        <f>Matemática!A38</f>
        <v>0</v>
      </c>
      <c r="C34" s="158">
        <f>Matemática!B38</f>
        <v>0</v>
      </c>
      <c r="D34" s="169">
        <f>Matemática!C38</f>
        <v>0</v>
      </c>
      <c r="E34" s="164">
        <f>Matemática!D38</f>
        <v>0</v>
      </c>
      <c r="F34" s="165">
        <f t="shared" si="7"/>
        <v>0</v>
      </c>
      <c r="G34" s="164">
        <f>Matemática!E38</f>
        <v>0</v>
      </c>
      <c r="H34" s="165">
        <f t="shared" si="8"/>
        <v>0</v>
      </c>
      <c r="I34" s="164">
        <f>Matemática!F38</f>
        <v>0</v>
      </c>
      <c r="J34" s="165">
        <f t="shared" si="9"/>
        <v>0</v>
      </c>
      <c r="K34" s="164">
        <f>Matemática!G38</f>
        <v>0</v>
      </c>
      <c r="L34" s="165">
        <f t="shared" si="10"/>
        <v>0</v>
      </c>
      <c r="M34" s="164">
        <f>Matemática!H38</f>
        <v>0</v>
      </c>
      <c r="N34" s="166">
        <f t="shared" si="11"/>
        <v>0</v>
      </c>
      <c r="O34" s="183">
        <f t="shared" ref="O34:O47" si="13">SUM(E34,G34,I34,K34,M34)</f>
        <v>0</v>
      </c>
      <c r="P34" s="168">
        <f t="shared" si="12"/>
        <v>0</v>
      </c>
    </row>
    <row r="35" spans="2:16" ht="12.75" customHeight="1" x14ac:dyDescent="0.2">
      <c r="B35" s="164">
        <f>Matemática!A39</f>
        <v>0</v>
      </c>
      <c r="C35" s="158">
        <f>Matemática!B39</f>
        <v>0</v>
      </c>
      <c r="D35" s="169">
        <f>Matemática!C39</f>
        <v>0</v>
      </c>
      <c r="E35" s="164">
        <f>Matemática!D39</f>
        <v>0</v>
      </c>
      <c r="F35" s="165">
        <f t="shared" si="7"/>
        <v>0</v>
      </c>
      <c r="G35" s="164">
        <f>Matemática!E39</f>
        <v>0</v>
      </c>
      <c r="H35" s="165">
        <f t="shared" si="8"/>
        <v>0</v>
      </c>
      <c r="I35" s="164">
        <f>Matemática!F39</f>
        <v>0</v>
      </c>
      <c r="J35" s="165">
        <f t="shared" si="9"/>
        <v>0</v>
      </c>
      <c r="K35" s="164">
        <f>Matemática!G39</f>
        <v>0</v>
      </c>
      <c r="L35" s="165">
        <f t="shared" si="10"/>
        <v>0</v>
      </c>
      <c r="M35" s="164">
        <f>Matemática!H39</f>
        <v>0</v>
      </c>
      <c r="N35" s="166">
        <f t="shared" si="11"/>
        <v>0</v>
      </c>
      <c r="O35" s="183">
        <f t="shared" si="13"/>
        <v>0</v>
      </c>
      <c r="P35" s="168">
        <f t="shared" si="12"/>
        <v>0</v>
      </c>
    </row>
    <row r="36" spans="2:16" ht="12.75" customHeight="1" x14ac:dyDescent="0.2">
      <c r="B36" s="164">
        <f>Matemática!A40</f>
        <v>0</v>
      </c>
      <c r="C36" s="158">
        <f>Matemática!B40</f>
        <v>0</v>
      </c>
      <c r="D36" s="169">
        <f>Matemática!C40</f>
        <v>0</v>
      </c>
      <c r="E36" s="164">
        <f>Matemática!D40</f>
        <v>0</v>
      </c>
      <c r="F36" s="165">
        <f t="shared" si="7"/>
        <v>0</v>
      </c>
      <c r="G36" s="164">
        <f>Matemática!E40</f>
        <v>0</v>
      </c>
      <c r="H36" s="165">
        <f t="shared" si="8"/>
        <v>0</v>
      </c>
      <c r="I36" s="164">
        <f>Matemática!F40</f>
        <v>0</v>
      </c>
      <c r="J36" s="165">
        <f t="shared" si="9"/>
        <v>0</v>
      </c>
      <c r="K36" s="164">
        <f>Matemática!G40</f>
        <v>0</v>
      </c>
      <c r="L36" s="165">
        <f t="shared" si="10"/>
        <v>0</v>
      </c>
      <c r="M36" s="164">
        <f>Matemática!H40</f>
        <v>0</v>
      </c>
      <c r="N36" s="166">
        <f t="shared" si="11"/>
        <v>0</v>
      </c>
      <c r="O36" s="183">
        <f t="shared" si="13"/>
        <v>0</v>
      </c>
      <c r="P36" s="168">
        <f t="shared" si="12"/>
        <v>0</v>
      </c>
    </row>
    <row r="37" spans="2:16" ht="12.75" customHeight="1" x14ac:dyDescent="0.2">
      <c r="B37" s="164">
        <f>Matemática!A41</f>
        <v>0</v>
      </c>
      <c r="C37" s="158">
        <f>Matemática!B41</f>
        <v>0</v>
      </c>
      <c r="D37" s="169">
        <f>Matemática!C41</f>
        <v>0</v>
      </c>
      <c r="E37" s="164">
        <f>Matemática!D41</f>
        <v>0</v>
      </c>
      <c r="F37" s="165">
        <f t="shared" si="7"/>
        <v>0</v>
      </c>
      <c r="G37" s="164">
        <f>Matemática!E41</f>
        <v>0</v>
      </c>
      <c r="H37" s="165">
        <f t="shared" si="8"/>
        <v>0</v>
      </c>
      <c r="I37" s="164">
        <f>Matemática!F41</f>
        <v>0</v>
      </c>
      <c r="J37" s="165">
        <f t="shared" si="9"/>
        <v>0</v>
      </c>
      <c r="K37" s="164">
        <f>Matemática!G41</f>
        <v>0</v>
      </c>
      <c r="L37" s="165">
        <f t="shared" si="10"/>
        <v>0</v>
      </c>
      <c r="M37" s="164">
        <f>Matemática!H41</f>
        <v>0</v>
      </c>
      <c r="N37" s="166">
        <f t="shared" si="11"/>
        <v>0</v>
      </c>
      <c r="O37" s="183">
        <f t="shared" si="13"/>
        <v>0</v>
      </c>
      <c r="P37" s="168">
        <f t="shared" si="12"/>
        <v>0</v>
      </c>
    </row>
    <row r="38" spans="2:16" ht="12.75" customHeight="1" x14ac:dyDescent="0.2">
      <c r="B38" s="164">
        <f>Matemática!A42</f>
        <v>0</v>
      </c>
      <c r="C38" s="158">
        <f>Matemática!B42</f>
        <v>0</v>
      </c>
      <c r="D38" s="169">
        <f>Matemática!C42</f>
        <v>0</v>
      </c>
      <c r="E38" s="164">
        <f>Matemática!D42</f>
        <v>0</v>
      </c>
      <c r="F38" s="165">
        <f t="shared" si="7"/>
        <v>0</v>
      </c>
      <c r="G38" s="164">
        <f>Matemática!E42</f>
        <v>0</v>
      </c>
      <c r="H38" s="165">
        <f t="shared" si="8"/>
        <v>0</v>
      </c>
      <c r="I38" s="164">
        <f>Matemática!F42</f>
        <v>0</v>
      </c>
      <c r="J38" s="165">
        <f t="shared" si="9"/>
        <v>0</v>
      </c>
      <c r="K38" s="164">
        <f>Matemática!G42</f>
        <v>0</v>
      </c>
      <c r="L38" s="165">
        <f t="shared" si="10"/>
        <v>0</v>
      </c>
      <c r="M38" s="164">
        <f>Matemática!H42</f>
        <v>0</v>
      </c>
      <c r="N38" s="166">
        <f t="shared" si="11"/>
        <v>0</v>
      </c>
      <c r="O38" s="183">
        <f t="shared" si="13"/>
        <v>0</v>
      </c>
      <c r="P38" s="168">
        <f t="shared" si="12"/>
        <v>0</v>
      </c>
    </row>
    <row r="39" spans="2:16" ht="12.75" customHeight="1" x14ac:dyDescent="0.2">
      <c r="B39" s="164">
        <f>Matemática!A43</f>
        <v>0</v>
      </c>
      <c r="C39" s="158">
        <f>Matemática!B43</f>
        <v>0</v>
      </c>
      <c r="D39" s="169">
        <f>Matemática!C43</f>
        <v>0</v>
      </c>
      <c r="E39" s="164">
        <f>Matemática!D43</f>
        <v>0</v>
      </c>
      <c r="F39" s="165">
        <f t="shared" si="7"/>
        <v>0</v>
      </c>
      <c r="G39" s="164">
        <f>Matemática!E43</f>
        <v>0</v>
      </c>
      <c r="H39" s="165">
        <f t="shared" si="8"/>
        <v>0</v>
      </c>
      <c r="I39" s="164">
        <f>Matemática!F43</f>
        <v>0</v>
      </c>
      <c r="J39" s="165">
        <f t="shared" si="9"/>
        <v>0</v>
      </c>
      <c r="K39" s="164">
        <f>Matemática!G43</f>
        <v>0</v>
      </c>
      <c r="L39" s="165">
        <f t="shared" si="10"/>
        <v>0</v>
      </c>
      <c r="M39" s="164">
        <f>Matemática!H43</f>
        <v>0</v>
      </c>
      <c r="N39" s="166">
        <f t="shared" si="11"/>
        <v>0</v>
      </c>
      <c r="O39" s="183">
        <f t="shared" si="13"/>
        <v>0</v>
      </c>
      <c r="P39" s="168">
        <f t="shared" si="12"/>
        <v>0</v>
      </c>
    </row>
    <row r="40" spans="2:16" ht="12.75" customHeight="1" x14ac:dyDescent="0.2">
      <c r="B40" s="164">
        <f>Matemática!A44</f>
        <v>0</v>
      </c>
      <c r="C40" s="158">
        <f>Matemática!B44</f>
        <v>0</v>
      </c>
      <c r="D40" s="169">
        <f>Matemática!C44</f>
        <v>0</v>
      </c>
      <c r="E40" s="164">
        <f>Matemática!D44</f>
        <v>0</v>
      </c>
      <c r="F40" s="165">
        <f t="shared" si="7"/>
        <v>0</v>
      </c>
      <c r="G40" s="164">
        <f>Matemática!E44</f>
        <v>0</v>
      </c>
      <c r="H40" s="165">
        <f t="shared" si="8"/>
        <v>0</v>
      </c>
      <c r="I40" s="164">
        <f>Matemática!F44</f>
        <v>0</v>
      </c>
      <c r="J40" s="165">
        <f t="shared" si="9"/>
        <v>0</v>
      </c>
      <c r="K40" s="164">
        <f>Matemática!G44</f>
        <v>0</v>
      </c>
      <c r="L40" s="165">
        <f t="shared" si="10"/>
        <v>0</v>
      </c>
      <c r="M40" s="164">
        <f>Matemática!H44</f>
        <v>0</v>
      </c>
      <c r="N40" s="166">
        <f t="shared" si="11"/>
        <v>0</v>
      </c>
      <c r="O40" s="183">
        <f t="shared" si="13"/>
        <v>0</v>
      </c>
      <c r="P40" s="168">
        <f t="shared" si="12"/>
        <v>0</v>
      </c>
    </row>
    <row r="41" spans="2:16" ht="12.75" customHeight="1" x14ac:dyDescent="0.2">
      <c r="B41" s="164">
        <f>Matemática!A45</f>
        <v>0</v>
      </c>
      <c r="C41" s="158">
        <f>Matemática!B45</f>
        <v>0</v>
      </c>
      <c r="D41" s="169">
        <f>Matemática!C45</f>
        <v>0</v>
      </c>
      <c r="E41" s="164">
        <f>Matemática!D45</f>
        <v>0</v>
      </c>
      <c r="F41" s="165">
        <f t="shared" si="7"/>
        <v>0</v>
      </c>
      <c r="G41" s="164">
        <f>Matemática!E45</f>
        <v>0</v>
      </c>
      <c r="H41" s="165">
        <f t="shared" si="8"/>
        <v>0</v>
      </c>
      <c r="I41" s="164">
        <f>Matemática!F45</f>
        <v>0</v>
      </c>
      <c r="J41" s="165">
        <f t="shared" si="9"/>
        <v>0</v>
      </c>
      <c r="K41" s="164">
        <f>Matemática!G45</f>
        <v>0</v>
      </c>
      <c r="L41" s="165">
        <f t="shared" si="10"/>
        <v>0</v>
      </c>
      <c r="M41" s="164">
        <f>Matemática!H45</f>
        <v>0</v>
      </c>
      <c r="N41" s="166">
        <f t="shared" si="11"/>
        <v>0</v>
      </c>
      <c r="O41" s="183">
        <f t="shared" si="13"/>
        <v>0</v>
      </c>
      <c r="P41" s="168">
        <f t="shared" si="12"/>
        <v>0</v>
      </c>
    </row>
    <row r="42" spans="2:16" ht="12.75" customHeight="1" x14ac:dyDescent="0.2">
      <c r="B42" s="164">
        <f>Matemática!A46</f>
        <v>0</v>
      </c>
      <c r="C42" s="158">
        <f>Matemática!B46</f>
        <v>0</v>
      </c>
      <c r="D42" s="169">
        <f>Matemática!C46</f>
        <v>0</v>
      </c>
      <c r="E42" s="164">
        <f>Matemática!D46</f>
        <v>0</v>
      </c>
      <c r="F42" s="165">
        <f t="shared" si="7"/>
        <v>0</v>
      </c>
      <c r="G42" s="164">
        <f>Matemática!E46</f>
        <v>0</v>
      </c>
      <c r="H42" s="165">
        <f t="shared" si="8"/>
        <v>0</v>
      </c>
      <c r="I42" s="164">
        <f>Matemática!F46</f>
        <v>0</v>
      </c>
      <c r="J42" s="165">
        <f t="shared" si="9"/>
        <v>0</v>
      </c>
      <c r="K42" s="164">
        <f>Matemática!G46</f>
        <v>0</v>
      </c>
      <c r="L42" s="165">
        <f t="shared" si="10"/>
        <v>0</v>
      </c>
      <c r="M42" s="164">
        <f>Matemática!H46</f>
        <v>0</v>
      </c>
      <c r="N42" s="166">
        <f t="shared" si="11"/>
        <v>0</v>
      </c>
      <c r="O42" s="183">
        <f t="shared" si="13"/>
        <v>0</v>
      </c>
      <c r="P42" s="168">
        <f t="shared" si="12"/>
        <v>0</v>
      </c>
    </row>
    <row r="43" spans="2:16" ht="12.75" customHeight="1" x14ac:dyDescent="0.2">
      <c r="B43" s="164">
        <f>Matemática!A47</f>
        <v>0</v>
      </c>
      <c r="C43" s="158">
        <f>Matemática!B47</f>
        <v>0</v>
      </c>
      <c r="D43" s="169">
        <f>Matemática!C47</f>
        <v>0</v>
      </c>
      <c r="E43" s="164">
        <f>Matemática!D47</f>
        <v>0</v>
      </c>
      <c r="F43" s="165">
        <f t="shared" si="7"/>
        <v>0</v>
      </c>
      <c r="G43" s="164">
        <f>Matemática!E47</f>
        <v>0</v>
      </c>
      <c r="H43" s="165">
        <f t="shared" si="8"/>
        <v>0</v>
      </c>
      <c r="I43" s="164">
        <f>Matemática!F47</f>
        <v>0</v>
      </c>
      <c r="J43" s="165">
        <f t="shared" si="9"/>
        <v>0</v>
      </c>
      <c r="K43" s="164">
        <f>Matemática!G47</f>
        <v>0</v>
      </c>
      <c r="L43" s="165">
        <f t="shared" si="10"/>
        <v>0</v>
      </c>
      <c r="M43" s="164">
        <f>Matemática!H47</f>
        <v>0</v>
      </c>
      <c r="N43" s="166">
        <f t="shared" si="11"/>
        <v>0</v>
      </c>
      <c r="O43" s="183">
        <f t="shared" si="13"/>
        <v>0</v>
      </c>
      <c r="P43" s="168">
        <f t="shared" si="12"/>
        <v>0</v>
      </c>
    </row>
    <row r="44" spans="2:16" ht="12.75" customHeight="1" x14ac:dyDescent="0.2">
      <c r="B44" s="164">
        <f>Matemática!A48</f>
        <v>0</v>
      </c>
      <c r="C44" s="158">
        <f>Matemática!B48</f>
        <v>0</v>
      </c>
      <c r="D44" s="169">
        <f>Matemática!C48</f>
        <v>0</v>
      </c>
      <c r="E44" s="164">
        <f>Matemática!D48</f>
        <v>0</v>
      </c>
      <c r="F44" s="165">
        <f t="shared" si="7"/>
        <v>0</v>
      </c>
      <c r="G44" s="164">
        <f>Matemática!E48</f>
        <v>0</v>
      </c>
      <c r="H44" s="165">
        <f t="shared" si="8"/>
        <v>0</v>
      </c>
      <c r="I44" s="164">
        <f>Matemática!F48</f>
        <v>0</v>
      </c>
      <c r="J44" s="165">
        <f t="shared" si="9"/>
        <v>0</v>
      </c>
      <c r="K44" s="164">
        <f>Matemática!G48</f>
        <v>0</v>
      </c>
      <c r="L44" s="165">
        <f t="shared" si="10"/>
        <v>0</v>
      </c>
      <c r="M44" s="164">
        <f>Matemática!H48</f>
        <v>0</v>
      </c>
      <c r="N44" s="166">
        <f t="shared" si="11"/>
        <v>0</v>
      </c>
      <c r="O44" s="183">
        <f t="shared" si="13"/>
        <v>0</v>
      </c>
      <c r="P44" s="168">
        <f t="shared" si="12"/>
        <v>0</v>
      </c>
    </row>
    <row r="45" spans="2:16" ht="12.75" customHeight="1" x14ac:dyDescent="0.2">
      <c r="B45" s="164">
        <f>Matemática!A49</f>
        <v>0</v>
      </c>
      <c r="C45" s="158">
        <f>Matemática!B49</f>
        <v>0</v>
      </c>
      <c r="D45" s="169">
        <f>Matemática!C49</f>
        <v>0</v>
      </c>
      <c r="E45" s="164">
        <f>Matemática!D49</f>
        <v>0</v>
      </c>
      <c r="F45" s="165">
        <f t="shared" si="7"/>
        <v>0</v>
      </c>
      <c r="G45" s="164">
        <f>Matemática!E49</f>
        <v>0</v>
      </c>
      <c r="H45" s="165">
        <f t="shared" si="8"/>
        <v>0</v>
      </c>
      <c r="I45" s="164">
        <f>Matemática!F49</f>
        <v>0</v>
      </c>
      <c r="J45" s="165">
        <f t="shared" si="9"/>
        <v>0</v>
      </c>
      <c r="K45" s="164">
        <f>Matemática!G49</f>
        <v>0</v>
      </c>
      <c r="L45" s="165">
        <f t="shared" si="10"/>
        <v>0</v>
      </c>
      <c r="M45" s="164">
        <f>Matemática!H49</f>
        <v>0</v>
      </c>
      <c r="N45" s="166">
        <f t="shared" si="11"/>
        <v>0</v>
      </c>
      <c r="O45" s="183">
        <f t="shared" si="13"/>
        <v>0</v>
      </c>
      <c r="P45" s="168">
        <f t="shared" si="12"/>
        <v>0</v>
      </c>
    </row>
    <row r="46" spans="2:16" ht="12.75" customHeight="1" x14ac:dyDescent="0.2">
      <c r="B46" s="164">
        <f>Matemática!A50</f>
        <v>0</v>
      </c>
      <c r="C46" s="158">
        <f>Matemática!B50</f>
        <v>0</v>
      </c>
      <c r="D46" s="169">
        <f>Matemática!C50</f>
        <v>0</v>
      </c>
      <c r="E46" s="164">
        <f>Matemática!D50</f>
        <v>0</v>
      </c>
      <c r="F46" s="165">
        <f t="shared" si="7"/>
        <v>0</v>
      </c>
      <c r="G46" s="164">
        <f>Matemática!E50</f>
        <v>0</v>
      </c>
      <c r="H46" s="165">
        <f t="shared" si="8"/>
        <v>0</v>
      </c>
      <c r="I46" s="164">
        <f>Matemática!F50</f>
        <v>0</v>
      </c>
      <c r="J46" s="165">
        <f t="shared" si="9"/>
        <v>0</v>
      </c>
      <c r="K46" s="164">
        <f>Matemática!G50</f>
        <v>0</v>
      </c>
      <c r="L46" s="165">
        <f t="shared" si="10"/>
        <v>0</v>
      </c>
      <c r="M46" s="164">
        <f>Matemática!H50</f>
        <v>0</v>
      </c>
      <c r="N46" s="166">
        <f t="shared" si="11"/>
        <v>0</v>
      </c>
      <c r="O46" s="183">
        <f t="shared" si="13"/>
        <v>0</v>
      </c>
      <c r="P46" s="168">
        <f t="shared" si="12"/>
        <v>0</v>
      </c>
    </row>
    <row r="47" spans="2:16" ht="12.75" customHeight="1" thickBot="1" x14ac:dyDescent="0.25">
      <c r="B47" s="164">
        <f>Matemática!A51</f>
        <v>0</v>
      </c>
      <c r="C47" s="158">
        <f>Matemática!B51</f>
        <v>0</v>
      </c>
      <c r="D47" s="169">
        <f>Matemática!C51</f>
        <v>0</v>
      </c>
      <c r="E47" s="164">
        <f>Matemática!D51</f>
        <v>0</v>
      </c>
      <c r="F47" s="174">
        <f t="shared" si="7"/>
        <v>0</v>
      </c>
      <c r="G47" s="164">
        <f>Matemática!E51</f>
        <v>0</v>
      </c>
      <c r="H47" s="174">
        <f t="shared" si="8"/>
        <v>0</v>
      </c>
      <c r="I47" s="164">
        <f>Matemática!F51</f>
        <v>0</v>
      </c>
      <c r="J47" s="174">
        <f t="shared" si="9"/>
        <v>0</v>
      </c>
      <c r="K47" s="164">
        <f>Matemática!G51</f>
        <v>0</v>
      </c>
      <c r="L47" s="174">
        <f t="shared" si="10"/>
        <v>0</v>
      </c>
      <c r="M47" s="164">
        <f>Matemática!H51</f>
        <v>0</v>
      </c>
      <c r="N47" s="175">
        <f t="shared" si="11"/>
        <v>0</v>
      </c>
      <c r="O47" s="183">
        <f t="shared" si="13"/>
        <v>0</v>
      </c>
      <c r="P47" s="177">
        <f t="shared" si="12"/>
        <v>0</v>
      </c>
    </row>
    <row r="48" spans="2:16" ht="15.75" thickBot="1" x14ac:dyDescent="0.3">
      <c r="B48" s="273" t="s">
        <v>16</v>
      </c>
      <c r="C48" s="274"/>
      <c r="D48" s="178">
        <f>SUM(D33:D47)</f>
        <v>0</v>
      </c>
      <c r="E48" s="181">
        <f>SUM(E33:E47)</f>
        <v>0</v>
      </c>
      <c r="F48" s="180">
        <f t="shared" si="7"/>
        <v>0</v>
      </c>
      <c r="G48" s="181">
        <f>SUM(G33:G47)</f>
        <v>0</v>
      </c>
      <c r="H48" s="180">
        <f t="shared" si="8"/>
        <v>0</v>
      </c>
      <c r="I48" s="181">
        <f>SUM(I33:I47)</f>
        <v>0</v>
      </c>
      <c r="J48" s="180">
        <f t="shared" si="9"/>
        <v>0</v>
      </c>
      <c r="K48" s="181">
        <f>SUM(K33:K47)</f>
        <v>0</v>
      </c>
      <c r="L48" s="180">
        <f t="shared" si="10"/>
        <v>0</v>
      </c>
      <c r="M48" s="181">
        <f>SUM(M33:M47)</f>
        <v>0</v>
      </c>
      <c r="N48" s="182">
        <f t="shared" si="11"/>
        <v>0</v>
      </c>
      <c r="O48" s="181">
        <f>SUM(O33:O47)</f>
        <v>0</v>
      </c>
      <c r="P48" s="180">
        <f>IF($D48=0,0,O48/$D48)</f>
        <v>0</v>
      </c>
    </row>
    <row r="49" spans="2:16" s="190" customFormat="1" ht="15" x14ac:dyDescent="0.25">
      <c r="B49" s="191"/>
      <c r="C49" s="191"/>
      <c r="D49" s="192"/>
      <c r="E49" s="192"/>
      <c r="F49" s="193"/>
      <c r="G49" s="192"/>
      <c r="H49" s="193"/>
      <c r="I49" s="192"/>
      <c r="J49" s="193"/>
      <c r="K49" s="192"/>
      <c r="L49" s="193"/>
      <c r="M49" s="192"/>
      <c r="N49" s="193"/>
      <c r="O49" s="192"/>
      <c r="P49" s="193"/>
    </row>
    <row r="50" spans="2:16" ht="9.9499999999999993" customHeight="1" thickBot="1" x14ac:dyDescent="0.25">
      <c r="B50" s="156"/>
      <c r="C50" s="156"/>
      <c r="D50" s="156"/>
      <c r="E50" s="156"/>
      <c r="F50" s="159"/>
      <c r="G50" s="156"/>
      <c r="H50" s="159"/>
      <c r="I50" s="156"/>
      <c r="J50" s="159"/>
      <c r="K50" s="156"/>
      <c r="L50" s="159"/>
      <c r="M50" s="156"/>
      <c r="N50" s="159"/>
      <c r="O50" s="156"/>
      <c r="P50" s="156"/>
    </row>
    <row r="51" spans="2:16" ht="20.100000000000001" customHeight="1" thickBot="1" x14ac:dyDescent="0.3">
      <c r="B51" s="344" t="s">
        <v>4</v>
      </c>
      <c r="C51" s="346" t="s">
        <v>5</v>
      </c>
      <c r="D51" s="199" t="s">
        <v>6</v>
      </c>
      <c r="E51" s="349" t="s">
        <v>43</v>
      </c>
      <c r="F51" s="350"/>
      <c r="G51" s="350"/>
      <c r="H51" s="350"/>
      <c r="I51" s="350"/>
      <c r="J51" s="350"/>
      <c r="K51" s="350"/>
      <c r="L51" s="350"/>
      <c r="M51" s="350"/>
      <c r="N51" s="351"/>
      <c r="O51" s="352" t="s">
        <v>8</v>
      </c>
      <c r="P51" s="353"/>
    </row>
    <row r="52" spans="2:16" ht="12.75" customHeight="1" x14ac:dyDescent="0.25">
      <c r="B52" s="345"/>
      <c r="C52" s="347"/>
      <c r="D52" s="356" t="s">
        <v>10</v>
      </c>
      <c r="E52" s="358" t="s">
        <v>32</v>
      </c>
      <c r="F52" s="359"/>
      <c r="G52" s="358" t="s">
        <v>33</v>
      </c>
      <c r="H52" s="359"/>
      <c r="I52" s="358" t="s">
        <v>34</v>
      </c>
      <c r="J52" s="359"/>
      <c r="K52" s="358" t="s">
        <v>35</v>
      </c>
      <c r="L52" s="359"/>
      <c r="M52" s="358" t="s">
        <v>66</v>
      </c>
      <c r="N52" s="359"/>
      <c r="O52" s="354"/>
      <c r="P52" s="355"/>
    </row>
    <row r="53" spans="2:16" ht="12.75" customHeight="1" thickBot="1" x14ac:dyDescent="0.3">
      <c r="B53" s="200" t="s">
        <v>62</v>
      </c>
      <c r="C53" s="348"/>
      <c r="D53" s="357"/>
      <c r="E53" s="200" t="s">
        <v>58</v>
      </c>
      <c r="F53" s="201" t="s">
        <v>59</v>
      </c>
      <c r="G53" s="200" t="s">
        <v>58</v>
      </c>
      <c r="H53" s="201" t="s">
        <v>59</v>
      </c>
      <c r="I53" s="200" t="s">
        <v>58</v>
      </c>
      <c r="J53" s="201" t="s">
        <v>59</v>
      </c>
      <c r="K53" s="200" t="s">
        <v>58</v>
      </c>
      <c r="L53" s="201" t="s">
        <v>59</v>
      </c>
      <c r="M53" s="200" t="s">
        <v>58</v>
      </c>
      <c r="N53" s="202" t="s">
        <v>59</v>
      </c>
      <c r="O53" s="200" t="s">
        <v>58</v>
      </c>
      <c r="P53" s="201" t="s">
        <v>59</v>
      </c>
    </row>
    <row r="54" spans="2:16" ht="12.75" customHeight="1" x14ac:dyDescent="0.2">
      <c r="B54" s="164">
        <f>Matemática!A57</f>
        <v>0</v>
      </c>
      <c r="C54" s="158">
        <f>Matemática!B57</f>
        <v>0</v>
      </c>
      <c r="D54" s="169">
        <f>Matemática!C57</f>
        <v>0</v>
      </c>
      <c r="E54" s="164">
        <f>Matemática!D57</f>
        <v>0</v>
      </c>
      <c r="F54" s="165">
        <f t="shared" ref="F54:F69" si="14">IF($D54=0,0,E54/$D54)</f>
        <v>0</v>
      </c>
      <c r="G54" s="164">
        <f>Matemática!E57</f>
        <v>0</v>
      </c>
      <c r="H54" s="165">
        <f t="shared" ref="H54:H69" si="15">IF($D54=0,0,G54/$D54)</f>
        <v>0</v>
      </c>
      <c r="I54" s="164">
        <f>Matemática!F57</f>
        <v>0</v>
      </c>
      <c r="J54" s="165">
        <f t="shared" ref="J54:J69" si="16">IF($D54=0,0,I54/$D54)</f>
        <v>0</v>
      </c>
      <c r="K54" s="164">
        <f>Matemática!G57</f>
        <v>0</v>
      </c>
      <c r="L54" s="165">
        <f t="shared" ref="L54:L69" si="17">IF($D54=0,0,K54/$D54)</f>
        <v>0</v>
      </c>
      <c r="M54" s="164">
        <f>Matemática!H57</f>
        <v>0</v>
      </c>
      <c r="N54" s="166">
        <f t="shared" ref="N54:N69" si="18">IF($D54=0,0,M54/$D54)</f>
        <v>0</v>
      </c>
      <c r="O54" s="183">
        <f>SUM(E54,G54,I54,K54,M54)</f>
        <v>0</v>
      </c>
      <c r="P54" s="168">
        <f t="shared" ref="P54:P68" si="19">IF(D54=0,0,(O54/D54))</f>
        <v>0</v>
      </c>
    </row>
    <row r="55" spans="2:16" ht="12.75" customHeight="1" x14ac:dyDescent="0.2">
      <c r="B55" s="164">
        <f>Matemática!A58</f>
        <v>0</v>
      </c>
      <c r="C55" s="158">
        <f>Matemática!B58</f>
        <v>0</v>
      </c>
      <c r="D55" s="169">
        <f>Matemática!C58</f>
        <v>0</v>
      </c>
      <c r="E55" s="164">
        <f>Matemática!D58</f>
        <v>0</v>
      </c>
      <c r="F55" s="165">
        <f t="shared" si="14"/>
        <v>0</v>
      </c>
      <c r="G55" s="164">
        <f>Matemática!E58</f>
        <v>0</v>
      </c>
      <c r="H55" s="165">
        <f t="shared" si="15"/>
        <v>0</v>
      </c>
      <c r="I55" s="164">
        <f>Matemática!F58</f>
        <v>0</v>
      </c>
      <c r="J55" s="165">
        <f t="shared" si="16"/>
        <v>0</v>
      </c>
      <c r="K55" s="164">
        <f>Matemática!G58</f>
        <v>0</v>
      </c>
      <c r="L55" s="165">
        <f t="shared" si="17"/>
        <v>0</v>
      </c>
      <c r="M55" s="164">
        <f>Matemática!H58</f>
        <v>0</v>
      </c>
      <c r="N55" s="166">
        <f t="shared" si="18"/>
        <v>0</v>
      </c>
      <c r="O55" s="183">
        <f t="shared" ref="O55:O68" si="20">SUM(E55,G55,I55,K55,M55)</f>
        <v>0</v>
      </c>
      <c r="P55" s="168">
        <f t="shared" si="19"/>
        <v>0</v>
      </c>
    </row>
    <row r="56" spans="2:16" ht="12.75" customHeight="1" x14ac:dyDescent="0.2">
      <c r="B56" s="164">
        <f>Matemática!A59</f>
        <v>0</v>
      </c>
      <c r="C56" s="158">
        <f>Matemática!B59</f>
        <v>0</v>
      </c>
      <c r="D56" s="169">
        <f>Matemática!C59</f>
        <v>0</v>
      </c>
      <c r="E56" s="164">
        <f>Matemática!D59</f>
        <v>0</v>
      </c>
      <c r="F56" s="165">
        <f t="shared" si="14"/>
        <v>0</v>
      </c>
      <c r="G56" s="164">
        <f>Matemática!E59</f>
        <v>0</v>
      </c>
      <c r="H56" s="165">
        <f t="shared" si="15"/>
        <v>0</v>
      </c>
      <c r="I56" s="164">
        <f>Matemática!F59</f>
        <v>0</v>
      </c>
      <c r="J56" s="165">
        <f t="shared" si="16"/>
        <v>0</v>
      </c>
      <c r="K56" s="164">
        <f>Matemática!G59</f>
        <v>0</v>
      </c>
      <c r="L56" s="165">
        <f t="shared" si="17"/>
        <v>0</v>
      </c>
      <c r="M56" s="164">
        <f>Matemática!H59</f>
        <v>0</v>
      </c>
      <c r="N56" s="166">
        <f t="shared" si="18"/>
        <v>0</v>
      </c>
      <c r="O56" s="183">
        <f t="shared" si="20"/>
        <v>0</v>
      </c>
      <c r="P56" s="168">
        <f t="shared" si="19"/>
        <v>0</v>
      </c>
    </row>
    <row r="57" spans="2:16" ht="12.75" customHeight="1" x14ac:dyDescent="0.2">
      <c r="B57" s="164">
        <f>Matemática!A60</f>
        <v>0</v>
      </c>
      <c r="C57" s="158">
        <f>Matemática!B60</f>
        <v>0</v>
      </c>
      <c r="D57" s="169">
        <f>Matemática!C60</f>
        <v>0</v>
      </c>
      <c r="E57" s="164">
        <f>Matemática!D60</f>
        <v>0</v>
      </c>
      <c r="F57" s="165">
        <f t="shared" si="14"/>
        <v>0</v>
      </c>
      <c r="G57" s="164">
        <f>Matemática!E60</f>
        <v>0</v>
      </c>
      <c r="H57" s="165">
        <f t="shared" si="15"/>
        <v>0</v>
      </c>
      <c r="I57" s="164">
        <f>Matemática!F60</f>
        <v>0</v>
      </c>
      <c r="J57" s="165">
        <f t="shared" si="16"/>
        <v>0</v>
      </c>
      <c r="K57" s="164">
        <f>Matemática!G60</f>
        <v>0</v>
      </c>
      <c r="L57" s="165">
        <f t="shared" si="17"/>
        <v>0</v>
      </c>
      <c r="M57" s="164">
        <f>Matemática!H60</f>
        <v>0</v>
      </c>
      <c r="N57" s="166">
        <f t="shared" si="18"/>
        <v>0</v>
      </c>
      <c r="O57" s="183">
        <f t="shared" si="20"/>
        <v>0</v>
      </c>
      <c r="P57" s="168">
        <f t="shared" si="19"/>
        <v>0</v>
      </c>
    </row>
    <row r="58" spans="2:16" ht="12.75" customHeight="1" x14ac:dyDescent="0.2">
      <c r="B58" s="164">
        <f>Matemática!A61</f>
        <v>0</v>
      </c>
      <c r="C58" s="158">
        <f>Matemática!B61</f>
        <v>0</v>
      </c>
      <c r="D58" s="169">
        <f>Matemática!C61</f>
        <v>0</v>
      </c>
      <c r="E58" s="164">
        <f>Matemática!D61</f>
        <v>0</v>
      </c>
      <c r="F58" s="165">
        <f t="shared" si="14"/>
        <v>0</v>
      </c>
      <c r="G58" s="164">
        <f>Matemática!E61</f>
        <v>0</v>
      </c>
      <c r="H58" s="165">
        <f t="shared" si="15"/>
        <v>0</v>
      </c>
      <c r="I58" s="164">
        <f>Matemática!F61</f>
        <v>0</v>
      </c>
      <c r="J58" s="165">
        <f t="shared" si="16"/>
        <v>0</v>
      </c>
      <c r="K58" s="164">
        <f>Matemática!G61</f>
        <v>0</v>
      </c>
      <c r="L58" s="165">
        <f t="shared" si="17"/>
        <v>0</v>
      </c>
      <c r="M58" s="164">
        <f>Matemática!H61</f>
        <v>0</v>
      </c>
      <c r="N58" s="166">
        <f t="shared" si="18"/>
        <v>0</v>
      </c>
      <c r="O58" s="183">
        <f t="shared" si="20"/>
        <v>0</v>
      </c>
      <c r="P58" s="168">
        <f t="shared" si="19"/>
        <v>0</v>
      </c>
    </row>
    <row r="59" spans="2:16" ht="12.75" customHeight="1" x14ac:dyDescent="0.2">
      <c r="B59" s="164">
        <f>Matemática!A62</f>
        <v>0</v>
      </c>
      <c r="C59" s="158">
        <f>Matemática!B62</f>
        <v>0</v>
      </c>
      <c r="D59" s="169">
        <f>Matemática!C62</f>
        <v>0</v>
      </c>
      <c r="E59" s="164">
        <f>Matemática!D62</f>
        <v>0</v>
      </c>
      <c r="F59" s="165">
        <f t="shared" si="14"/>
        <v>0</v>
      </c>
      <c r="G59" s="164">
        <f>Matemática!E62</f>
        <v>0</v>
      </c>
      <c r="H59" s="165">
        <f t="shared" si="15"/>
        <v>0</v>
      </c>
      <c r="I59" s="164">
        <f>Matemática!F62</f>
        <v>0</v>
      </c>
      <c r="J59" s="165">
        <f t="shared" si="16"/>
        <v>0</v>
      </c>
      <c r="K59" s="164">
        <f>Matemática!G62</f>
        <v>0</v>
      </c>
      <c r="L59" s="165">
        <f t="shared" si="17"/>
        <v>0</v>
      </c>
      <c r="M59" s="164">
        <f>Matemática!H62</f>
        <v>0</v>
      </c>
      <c r="N59" s="166">
        <f t="shared" si="18"/>
        <v>0</v>
      </c>
      <c r="O59" s="183">
        <f t="shared" si="20"/>
        <v>0</v>
      </c>
      <c r="P59" s="168">
        <f t="shared" si="19"/>
        <v>0</v>
      </c>
    </row>
    <row r="60" spans="2:16" ht="12.75" customHeight="1" x14ac:dyDescent="0.2">
      <c r="B60" s="164">
        <f>Matemática!A63</f>
        <v>0</v>
      </c>
      <c r="C60" s="158">
        <f>Matemática!B63</f>
        <v>0</v>
      </c>
      <c r="D60" s="169">
        <f>Matemática!C63</f>
        <v>0</v>
      </c>
      <c r="E60" s="164">
        <f>Matemática!D63</f>
        <v>0</v>
      </c>
      <c r="F60" s="165">
        <f t="shared" si="14"/>
        <v>0</v>
      </c>
      <c r="G60" s="164">
        <f>Matemática!E63</f>
        <v>0</v>
      </c>
      <c r="H60" s="165">
        <f t="shared" si="15"/>
        <v>0</v>
      </c>
      <c r="I60" s="164">
        <f>Matemática!F63</f>
        <v>0</v>
      </c>
      <c r="J60" s="165">
        <f t="shared" si="16"/>
        <v>0</v>
      </c>
      <c r="K60" s="164">
        <f>Matemática!G63</f>
        <v>0</v>
      </c>
      <c r="L60" s="165">
        <f t="shared" si="17"/>
        <v>0</v>
      </c>
      <c r="M60" s="164">
        <f>Matemática!H63</f>
        <v>0</v>
      </c>
      <c r="N60" s="166">
        <f t="shared" si="18"/>
        <v>0</v>
      </c>
      <c r="O60" s="183">
        <f t="shared" si="20"/>
        <v>0</v>
      </c>
      <c r="P60" s="168">
        <f t="shared" si="19"/>
        <v>0</v>
      </c>
    </row>
    <row r="61" spans="2:16" ht="12.75" customHeight="1" x14ac:dyDescent="0.2">
      <c r="B61" s="164">
        <f>Matemática!A64</f>
        <v>0</v>
      </c>
      <c r="C61" s="158">
        <f>Matemática!B64</f>
        <v>0</v>
      </c>
      <c r="D61" s="169">
        <f>Matemática!C64</f>
        <v>0</v>
      </c>
      <c r="E61" s="164">
        <f>Matemática!D64</f>
        <v>0</v>
      </c>
      <c r="F61" s="165">
        <f t="shared" si="14"/>
        <v>0</v>
      </c>
      <c r="G61" s="164">
        <f>Matemática!E64</f>
        <v>0</v>
      </c>
      <c r="H61" s="165">
        <f t="shared" si="15"/>
        <v>0</v>
      </c>
      <c r="I61" s="164">
        <f>Matemática!F64</f>
        <v>0</v>
      </c>
      <c r="J61" s="165">
        <f t="shared" si="16"/>
        <v>0</v>
      </c>
      <c r="K61" s="164">
        <f>Matemática!G64</f>
        <v>0</v>
      </c>
      <c r="L61" s="165">
        <f t="shared" si="17"/>
        <v>0</v>
      </c>
      <c r="M61" s="164">
        <f>Matemática!H64</f>
        <v>0</v>
      </c>
      <c r="N61" s="166">
        <f t="shared" si="18"/>
        <v>0</v>
      </c>
      <c r="O61" s="183">
        <f t="shared" si="20"/>
        <v>0</v>
      </c>
      <c r="P61" s="168">
        <f t="shared" si="19"/>
        <v>0</v>
      </c>
    </row>
    <row r="62" spans="2:16" ht="12.75" customHeight="1" x14ac:dyDescent="0.2">
      <c r="B62" s="164">
        <f>Matemática!A65</f>
        <v>0</v>
      </c>
      <c r="C62" s="158">
        <f>Matemática!B65</f>
        <v>0</v>
      </c>
      <c r="D62" s="169">
        <f>Matemática!C65</f>
        <v>0</v>
      </c>
      <c r="E62" s="164">
        <f>Matemática!D65</f>
        <v>0</v>
      </c>
      <c r="F62" s="165">
        <f t="shared" si="14"/>
        <v>0</v>
      </c>
      <c r="G62" s="164">
        <f>Matemática!E65</f>
        <v>0</v>
      </c>
      <c r="H62" s="165">
        <f t="shared" si="15"/>
        <v>0</v>
      </c>
      <c r="I62" s="164">
        <f>Matemática!F65</f>
        <v>0</v>
      </c>
      <c r="J62" s="165">
        <f t="shared" si="16"/>
        <v>0</v>
      </c>
      <c r="K62" s="164">
        <f>Matemática!G65</f>
        <v>0</v>
      </c>
      <c r="L62" s="165">
        <f t="shared" si="17"/>
        <v>0</v>
      </c>
      <c r="M62" s="164">
        <f>Matemática!H65</f>
        <v>0</v>
      </c>
      <c r="N62" s="166">
        <f t="shared" si="18"/>
        <v>0</v>
      </c>
      <c r="O62" s="183">
        <f t="shared" si="20"/>
        <v>0</v>
      </c>
      <c r="P62" s="168">
        <f t="shared" si="19"/>
        <v>0</v>
      </c>
    </row>
    <row r="63" spans="2:16" ht="12.75" customHeight="1" x14ac:dyDescent="0.2">
      <c r="B63" s="164">
        <f>Matemática!A66</f>
        <v>0</v>
      </c>
      <c r="C63" s="158">
        <f>Matemática!B66</f>
        <v>0</v>
      </c>
      <c r="D63" s="169">
        <f>Matemática!C66</f>
        <v>0</v>
      </c>
      <c r="E63" s="164">
        <f>Matemática!D66</f>
        <v>0</v>
      </c>
      <c r="F63" s="165">
        <f t="shared" si="14"/>
        <v>0</v>
      </c>
      <c r="G63" s="164">
        <f>Matemática!E66</f>
        <v>0</v>
      </c>
      <c r="H63" s="165">
        <f t="shared" si="15"/>
        <v>0</v>
      </c>
      <c r="I63" s="164">
        <f>Matemática!F66</f>
        <v>0</v>
      </c>
      <c r="J63" s="165">
        <f t="shared" si="16"/>
        <v>0</v>
      </c>
      <c r="K63" s="164">
        <f>Matemática!G66</f>
        <v>0</v>
      </c>
      <c r="L63" s="165">
        <f t="shared" si="17"/>
        <v>0</v>
      </c>
      <c r="M63" s="164">
        <f>Matemática!H66</f>
        <v>0</v>
      </c>
      <c r="N63" s="166">
        <f t="shared" si="18"/>
        <v>0</v>
      </c>
      <c r="O63" s="183">
        <f t="shared" si="20"/>
        <v>0</v>
      </c>
      <c r="P63" s="168">
        <f t="shared" si="19"/>
        <v>0</v>
      </c>
    </row>
    <row r="64" spans="2:16" ht="12.75" customHeight="1" x14ac:dyDescent="0.2">
      <c r="B64" s="164">
        <f>Matemática!A67</f>
        <v>0</v>
      </c>
      <c r="C64" s="158">
        <f>Matemática!B67</f>
        <v>0</v>
      </c>
      <c r="D64" s="169">
        <f>Matemática!C67</f>
        <v>0</v>
      </c>
      <c r="E64" s="164">
        <f>Matemática!D67</f>
        <v>0</v>
      </c>
      <c r="F64" s="165">
        <f t="shared" si="14"/>
        <v>0</v>
      </c>
      <c r="G64" s="164">
        <f>Matemática!E67</f>
        <v>0</v>
      </c>
      <c r="H64" s="165">
        <f t="shared" si="15"/>
        <v>0</v>
      </c>
      <c r="I64" s="164">
        <f>Matemática!F67</f>
        <v>0</v>
      </c>
      <c r="J64" s="165">
        <f t="shared" si="16"/>
        <v>0</v>
      </c>
      <c r="K64" s="164">
        <f>Matemática!G67</f>
        <v>0</v>
      </c>
      <c r="L64" s="165">
        <f t="shared" si="17"/>
        <v>0</v>
      </c>
      <c r="M64" s="164">
        <f>Matemática!H67</f>
        <v>0</v>
      </c>
      <c r="N64" s="166">
        <f t="shared" si="18"/>
        <v>0</v>
      </c>
      <c r="O64" s="183">
        <f t="shared" si="20"/>
        <v>0</v>
      </c>
      <c r="P64" s="168">
        <f t="shared" si="19"/>
        <v>0</v>
      </c>
    </row>
    <row r="65" spans="2:16" ht="12.75" customHeight="1" x14ac:dyDescent="0.2">
      <c r="B65" s="164">
        <f>Matemática!A68</f>
        <v>0</v>
      </c>
      <c r="C65" s="158">
        <f>Matemática!B68</f>
        <v>0</v>
      </c>
      <c r="D65" s="169">
        <f>Matemática!C68</f>
        <v>0</v>
      </c>
      <c r="E65" s="164">
        <f>Matemática!D68</f>
        <v>0</v>
      </c>
      <c r="F65" s="165">
        <f t="shared" si="14"/>
        <v>0</v>
      </c>
      <c r="G65" s="164">
        <f>Matemática!E68</f>
        <v>0</v>
      </c>
      <c r="H65" s="165">
        <f t="shared" si="15"/>
        <v>0</v>
      </c>
      <c r="I65" s="164">
        <f>Matemática!F68</f>
        <v>0</v>
      </c>
      <c r="J65" s="165">
        <f t="shared" si="16"/>
        <v>0</v>
      </c>
      <c r="K65" s="164">
        <f>Matemática!G68</f>
        <v>0</v>
      </c>
      <c r="L65" s="165">
        <f t="shared" si="17"/>
        <v>0</v>
      </c>
      <c r="M65" s="164">
        <f>Matemática!H68</f>
        <v>0</v>
      </c>
      <c r="N65" s="166">
        <f t="shared" si="18"/>
        <v>0</v>
      </c>
      <c r="O65" s="183">
        <f t="shared" si="20"/>
        <v>0</v>
      </c>
      <c r="P65" s="168">
        <f t="shared" si="19"/>
        <v>0</v>
      </c>
    </row>
    <row r="66" spans="2:16" ht="12.75" customHeight="1" x14ac:dyDescent="0.2">
      <c r="B66" s="164">
        <f>Matemática!A69</f>
        <v>0</v>
      </c>
      <c r="C66" s="158">
        <f>Matemática!B69</f>
        <v>0</v>
      </c>
      <c r="D66" s="169">
        <f>Matemática!C69</f>
        <v>0</v>
      </c>
      <c r="E66" s="164">
        <f>Matemática!D69</f>
        <v>0</v>
      </c>
      <c r="F66" s="165">
        <f t="shared" si="14"/>
        <v>0</v>
      </c>
      <c r="G66" s="164">
        <f>Matemática!E69</f>
        <v>0</v>
      </c>
      <c r="H66" s="165">
        <f t="shared" si="15"/>
        <v>0</v>
      </c>
      <c r="I66" s="164">
        <f>Matemática!F69</f>
        <v>0</v>
      </c>
      <c r="J66" s="165">
        <f t="shared" si="16"/>
        <v>0</v>
      </c>
      <c r="K66" s="164">
        <f>Matemática!G69</f>
        <v>0</v>
      </c>
      <c r="L66" s="165">
        <f t="shared" si="17"/>
        <v>0</v>
      </c>
      <c r="M66" s="164">
        <f>Matemática!H69</f>
        <v>0</v>
      </c>
      <c r="N66" s="166">
        <f t="shared" si="18"/>
        <v>0</v>
      </c>
      <c r="O66" s="183">
        <f t="shared" si="20"/>
        <v>0</v>
      </c>
      <c r="P66" s="168">
        <f t="shared" si="19"/>
        <v>0</v>
      </c>
    </row>
    <row r="67" spans="2:16" ht="12.75" customHeight="1" x14ac:dyDescent="0.2">
      <c r="B67" s="164">
        <f>Matemática!A70</f>
        <v>0</v>
      </c>
      <c r="C67" s="158">
        <f>Matemática!B70</f>
        <v>0</v>
      </c>
      <c r="D67" s="169">
        <f>Matemática!C70</f>
        <v>0</v>
      </c>
      <c r="E67" s="164">
        <f>Matemática!D70</f>
        <v>0</v>
      </c>
      <c r="F67" s="165">
        <f t="shared" si="14"/>
        <v>0</v>
      </c>
      <c r="G67" s="164">
        <f>Matemática!E70</f>
        <v>0</v>
      </c>
      <c r="H67" s="165">
        <f t="shared" si="15"/>
        <v>0</v>
      </c>
      <c r="I67" s="164">
        <f>Matemática!F70</f>
        <v>0</v>
      </c>
      <c r="J67" s="165">
        <f t="shared" si="16"/>
        <v>0</v>
      </c>
      <c r="K67" s="164">
        <f>Matemática!G70</f>
        <v>0</v>
      </c>
      <c r="L67" s="165">
        <f t="shared" si="17"/>
        <v>0</v>
      </c>
      <c r="M67" s="164">
        <f>Matemática!H70</f>
        <v>0</v>
      </c>
      <c r="N67" s="166">
        <f t="shared" si="18"/>
        <v>0</v>
      </c>
      <c r="O67" s="183">
        <f t="shared" si="20"/>
        <v>0</v>
      </c>
      <c r="P67" s="168">
        <f t="shared" si="19"/>
        <v>0</v>
      </c>
    </row>
    <row r="68" spans="2:16" ht="12.75" customHeight="1" thickBot="1" x14ac:dyDescent="0.25">
      <c r="B68" s="164">
        <f>Matemática!A71</f>
        <v>0</v>
      </c>
      <c r="C68" s="158">
        <f>Matemática!B71</f>
        <v>0</v>
      </c>
      <c r="D68" s="169">
        <f>Matemática!C71</f>
        <v>0</v>
      </c>
      <c r="E68" s="164">
        <f>Matemática!D71</f>
        <v>0</v>
      </c>
      <c r="F68" s="174">
        <f t="shared" si="14"/>
        <v>0</v>
      </c>
      <c r="G68" s="164">
        <f>Matemática!E71</f>
        <v>0</v>
      </c>
      <c r="H68" s="174">
        <f t="shared" si="15"/>
        <v>0</v>
      </c>
      <c r="I68" s="164">
        <f>Matemática!F71</f>
        <v>0</v>
      </c>
      <c r="J68" s="174">
        <f t="shared" si="16"/>
        <v>0</v>
      </c>
      <c r="K68" s="164">
        <f>Matemática!G71</f>
        <v>0</v>
      </c>
      <c r="L68" s="174">
        <f t="shared" si="17"/>
        <v>0</v>
      </c>
      <c r="M68" s="164">
        <f>Matemática!H71</f>
        <v>0</v>
      </c>
      <c r="N68" s="175">
        <f t="shared" si="18"/>
        <v>0</v>
      </c>
      <c r="O68" s="183">
        <f t="shared" si="20"/>
        <v>0</v>
      </c>
      <c r="P68" s="177">
        <f t="shared" si="19"/>
        <v>0</v>
      </c>
    </row>
    <row r="69" spans="2:16" ht="15.75" thickBot="1" x14ac:dyDescent="0.3">
      <c r="B69" s="273" t="s">
        <v>16</v>
      </c>
      <c r="C69" s="274"/>
      <c r="D69" s="178">
        <f>SUM(D54:D68)</f>
        <v>0</v>
      </c>
      <c r="E69" s="181">
        <f>SUM(E54:E68)</f>
        <v>0</v>
      </c>
      <c r="F69" s="180">
        <f t="shared" si="14"/>
        <v>0</v>
      </c>
      <c r="G69" s="181">
        <f>SUM(G54:G68)</f>
        <v>0</v>
      </c>
      <c r="H69" s="180">
        <f t="shared" si="15"/>
        <v>0</v>
      </c>
      <c r="I69" s="181">
        <f>SUM(I54:I68)</f>
        <v>0</v>
      </c>
      <c r="J69" s="180">
        <f t="shared" si="16"/>
        <v>0</v>
      </c>
      <c r="K69" s="181">
        <f>SUM(K54:K68)</f>
        <v>0</v>
      </c>
      <c r="L69" s="180">
        <f t="shared" si="17"/>
        <v>0</v>
      </c>
      <c r="M69" s="181">
        <f>SUM(M54:M68)</f>
        <v>0</v>
      </c>
      <c r="N69" s="182">
        <f t="shared" si="18"/>
        <v>0</v>
      </c>
      <c r="O69" s="181">
        <f>SUM(O54:O68)</f>
        <v>0</v>
      </c>
      <c r="P69" s="180">
        <f>IF($D69=0,0,O69/$D69)</f>
        <v>0</v>
      </c>
    </row>
    <row r="70" spans="2:16" ht="15.75" thickBot="1" x14ac:dyDescent="0.3">
      <c r="B70" s="5"/>
      <c r="C70" s="5"/>
      <c r="D70" s="156"/>
      <c r="E70" s="156"/>
      <c r="F70" s="160"/>
      <c r="G70" s="156"/>
      <c r="H70" s="160"/>
      <c r="I70" s="156"/>
      <c r="J70" s="160"/>
      <c r="K70" s="156"/>
      <c r="L70" s="160"/>
      <c r="M70" s="156"/>
      <c r="N70" s="160"/>
      <c r="O70" s="156"/>
      <c r="P70" s="160"/>
    </row>
    <row r="71" spans="2:16" ht="15.75" thickBot="1" x14ac:dyDescent="0.3">
      <c r="B71" s="344" t="s">
        <v>4</v>
      </c>
      <c r="C71" s="346" t="s">
        <v>5</v>
      </c>
      <c r="D71" s="199" t="s">
        <v>6</v>
      </c>
      <c r="E71" s="349" t="s">
        <v>43</v>
      </c>
      <c r="F71" s="350"/>
      <c r="G71" s="350"/>
      <c r="H71" s="350"/>
      <c r="I71" s="350"/>
      <c r="J71" s="350"/>
      <c r="K71" s="350"/>
      <c r="L71" s="350"/>
      <c r="M71" s="350"/>
      <c r="N71" s="351"/>
      <c r="O71" s="352" t="s">
        <v>8</v>
      </c>
      <c r="P71" s="353"/>
    </row>
    <row r="72" spans="2:16" ht="15" x14ac:dyDescent="0.25">
      <c r="B72" s="345"/>
      <c r="C72" s="347"/>
      <c r="D72" s="356" t="s">
        <v>10</v>
      </c>
      <c r="E72" s="358" t="s">
        <v>32</v>
      </c>
      <c r="F72" s="359"/>
      <c r="G72" s="358" t="s">
        <v>33</v>
      </c>
      <c r="H72" s="359"/>
      <c r="I72" s="358" t="s">
        <v>34</v>
      </c>
      <c r="J72" s="359"/>
      <c r="K72" s="358" t="s">
        <v>35</v>
      </c>
      <c r="L72" s="359"/>
      <c r="M72" s="358" t="s">
        <v>66</v>
      </c>
      <c r="N72" s="359"/>
      <c r="O72" s="354"/>
      <c r="P72" s="355"/>
    </row>
    <row r="73" spans="2:16" ht="15.75" thickBot="1" x14ac:dyDescent="0.3">
      <c r="B73" s="200" t="s">
        <v>67</v>
      </c>
      <c r="C73" s="348"/>
      <c r="D73" s="357"/>
      <c r="E73" s="200" t="s">
        <v>58</v>
      </c>
      <c r="F73" s="201" t="s">
        <v>59</v>
      </c>
      <c r="G73" s="200" t="s">
        <v>58</v>
      </c>
      <c r="H73" s="201" t="s">
        <v>59</v>
      </c>
      <c r="I73" s="200" t="s">
        <v>58</v>
      </c>
      <c r="J73" s="201" t="s">
        <v>59</v>
      </c>
      <c r="K73" s="200" t="s">
        <v>58</v>
      </c>
      <c r="L73" s="201" t="s">
        <v>59</v>
      </c>
      <c r="M73" s="200" t="s">
        <v>58</v>
      </c>
      <c r="N73" s="202" t="s">
        <v>59</v>
      </c>
      <c r="O73" s="200" t="s">
        <v>58</v>
      </c>
      <c r="P73" s="201" t="s">
        <v>59</v>
      </c>
    </row>
    <row r="74" spans="2:16" x14ac:dyDescent="0.2">
      <c r="B74" s="164">
        <f>Matemática!A77</f>
        <v>0</v>
      </c>
      <c r="C74" s="158">
        <f>Matemática!B77</f>
        <v>0</v>
      </c>
      <c r="D74" s="169">
        <f>Matemática!C77</f>
        <v>0</v>
      </c>
      <c r="E74" s="164">
        <f>Matemática!D77</f>
        <v>0</v>
      </c>
      <c r="F74" s="165">
        <f t="shared" ref="F74:F89" si="21">IF($D74=0,0,E74/$D74)</f>
        <v>0</v>
      </c>
      <c r="G74" s="164">
        <f>Matemática!E77</f>
        <v>0</v>
      </c>
      <c r="H74" s="165">
        <f t="shared" ref="H74:H89" si="22">IF($D74=0,0,G74/$D74)</f>
        <v>0</v>
      </c>
      <c r="I74" s="164">
        <f>Matemática!F77</f>
        <v>0</v>
      </c>
      <c r="J74" s="165">
        <f t="shared" ref="J74:J89" si="23">IF($D74=0,0,I74/$D74)</f>
        <v>0</v>
      </c>
      <c r="K74" s="164">
        <f>Matemática!G77</f>
        <v>0</v>
      </c>
      <c r="L74" s="165">
        <f t="shared" ref="L74:L89" si="24">IF($D74=0,0,K74/$D74)</f>
        <v>0</v>
      </c>
      <c r="M74" s="164">
        <f>Matemática!H77</f>
        <v>0</v>
      </c>
      <c r="N74" s="166">
        <f t="shared" ref="N74:N89" si="25">IF($D74=0,0,M74/$D74)</f>
        <v>0</v>
      </c>
      <c r="O74" s="183">
        <f>SUM(E74,G74,I74,K74,M74)</f>
        <v>0</v>
      </c>
      <c r="P74" s="168">
        <f t="shared" ref="P74:P88" si="26">IF(D74=0,0,(O74/D74))</f>
        <v>0</v>
      </c>
    </row>
    <row r="75" spans="2:16" x14ac:dyDescent="0.2">
      <c r="B75" s="164">
        <f>Matemática!A78</f>
        <v>0</v>
      </c>
      <c r="C75" s="158">
        <f>Matemática!B78</f>
        <v>0</v>
      </c>
      <c r="D75" s="169">
        <f>Matemática!C78</f>
        <v>0</v>
      </c>
      <c r="E75" s="164">
        <f>Matemática!D78</f>
        <v>0</v>
      </c>
      <c r="F75" s="165">
        <f t="shared" si="21"/>
        <v>0</v>
      </c>
      <c r="G75" s="164">
        <f>Matemática!E78</f>
        <v>0</v>
      </c>
      <c r="H75" s="165">
        <f t="shared" si="22"/>
        <v>0</v>
      </c>
      <c r="I75" s="164">
        <f>Matemática!F78</f>
        <v>0</v>
      </c>
      <c r="J75" s="165">
        <f t="shared" si="23"/>
        <v>0</v>
      </c>
      <c r="K75" s="164">
        <f>Matemática!G78</f>
        <v>0</v>
      </c>
      <c r="L75" s="165">
        <f t="shared" si="24"/>
        <v>0</v>
      </c>
      <c r="M75" s="164">
        <f>Matemática!H78</f>
        <v>0</v>
      </c>
      <c r="N75" s="166">
        <f t="shared" si="25"/>
        <v>0</v>
      </c>
      <c r="O75" s="183">
        <f t="shared" ref="O75:O88" si="27">SUM(E75,G75,I75,K75,M75)</f>
        <v>0</v>
      </c>
      <c r="P75" s="168">
        <f t="shared" si="26"/>
        <v>0</v>
      </c>
    </row>
    <row r="76" spans="2:16" x14ac:dyDescent="0.2">
      <c r="B76" s="164">
        <f>Matemática!A79</f>
        <v>0</v>
      </c>
      <c r="C76" s="158">
        <f>Matemática!B79</f>
        <v>0</v>
      </c>
      <c r="D76" s="169">
        <f>Matemática!C79</f>
        <v>0</v>
      </c>
      <c r="E76" s="164">
        <f>Matemática!D79</f>
        <v>0</v>
      </c>
      <c r="F76" s="165">
        <f t="shared" si="21"/>
        <v>0</v>
      </c>
      <c r="G76" s="164">
        <f>Matemática!E79</f>
        <v>0</v>
      </c>
      <c r="H76" s="165">
        <f t="shared" si="22"/>
        <v>0</v>
      </c>
      <c r="I76" s="164">
        <f>Matemática!F79</f>
        <v>0</v>
      </c>
      <c r="J76" s="165">
        <f t="shared" si="23"/>
        <v>0</v>
      </c>
      <c r="K76" s="164">
        <f>Matemática!G79</f>
        <v>0</v>
      </c>
      <c r="L76" s="165">
        <f t="shared" si="24"/>
        <v>0</v>
      </c>
      <c r="M76" s="164">
        <f>Matemática!H79</f>
        <v>0</v>
      </c>
      <c r="N76" s="166">
        <f t="shared" si="25"/>
        <v>0</v>
      </c>
      <c r="O76" s="183">
        <f t="shared" si="27"/>
        <v>0</v>
      </c>
      <c r="P76" s="168">
        <f t="shared" si="26"/>
        <v>0</v>
      </c>
    </row>
    <row r="77" spans="2:16" x14ac:dyDescent="0.2">
      <c r="B77" s="164">
        <f>Matemática!A80</f>
        <v>0</v>
      </c>
      <c r="C77" s="158">
        <f>Matemática!B80</f>
        <v>0</v>
      </c>
      <c r="D77" s="169">
        <f>Matemática!C80</f>
        <v>0</v>
      </c>
      <c r="E77" s="164">
        <f>Matemática!D80</f>
        <v>0</v>
      </c>
      <c r="F77" s="165">
        <f t="shared" si="21"/>
        <v>0</v>
      </c>
      <c r="G77" s="164">
        <f>Matemática!E80</f>
        <v>0</v>
      </c>
      <c r="H77" s="165">
        <f t="shared" si="22"/>
        <v>0</v>
      </c>
      <c r="I77" s="164">
        <f>Matemática!F80</f>
        <v>0</v>
      </c>
      <c r="J77" s="165">
        <f t="shared" si="23"/>
        <v>0</v>
      </c>
      <c r="K77" s="164">
        <f>Matemática!G80</f>
        <v>0</v>
      </c>
      <c r="L77" s="165">
        <f t="shared" si="24"/>
        <v>0</v>
      </c>
      <c r="M77" s="164">
        <f>Matemática!H80</f>
        <v>0</v>
      </c>
      <c r="N77" s="166">
        <f t="shared" si="25"/>
        <v>0</v>
      </c>
      <c r="O77" s="183">
        <f t="shared" si="27"/>
        <v>0</v>
      </c>
      <c r="P77" s="168">
        <f t="shared" si="26"/>
        <v>0</v>
      </c>
    </row>
    <row r="78" spans="2:16" x14ac:dyDescent="0.2">
      <c r="B78" s="164">
        <f>Matemática!A81</f>
        <v>0</v>
      </c>
      <c r="C78" s="158">
        <f>Matemática!B81</f>
        <v>0</v>
      </c>
      <c r="D78" s="169">
        <f>Matemática!C81</f>
        <v>0</v>
      </c>
      <c r="E78" s="164">
        <f>Matemática!D81</f>
        <v>0</v>
      </c>
      <c r="F78" s="165">
        <f t="shared" si="21"/>
        <v>0</v>
      </c>
      <c r="G78" s="164">
        <f>Matemática!E81</f>
        <v>0</v>
      </c>
      <c r="H78" s="165">
        <f t="shared" si="22"/>
        <v>0</v>
      </c>
      <c r="I78" s="164">
        <f>Matemática!F81</f>
        <v>0</v>
      </c>
      <c r="J78" s="165">
        <f t="shared" si="23"/>
        <v>0</v>
      </c>
      <c r="K78" s="164">
        <f>Matemática!G81</f>
        <v>0</v>
      </c>
      <c r="L78" s="165">
        <f t="shared" si="24"/>
        <v>0</v>
      </c>
      <c r="M78" s="164">
        <f>Matemática!H81</f>
        <v>0</v>
      </c>
      <c r="N78" s="166">
        <f t="shared" si="25"/>
        <v>0</v>
      </c>
      <c r="O78" s="183">
        <f t="shared" si="27"/>
        <v>0</v>
      </c>
      <c r="P78" s="168">
        <f t="shared" si="26"/>
        <v>0</v>
      </c>
    </row>
    <row r="79" spans="2:16" x14ac:dyDescent="0.2">
      <c r="B79" s="164">
        <f>Matemática!A82</f>
        <v>0</v>
      </c>
      <c r="C79" s="158">
        <f>Matemática!B82</f>
        <v>0</v>
      </c>
      <c r="D79" s="169">
        <f>Matemática!C82</f>
        <v>0</v>
      </c>
      <c r="E79" s="164">
        <f>Matemática!D82</f>
        <v>0</v>
      </c>
      <c r="F79" s="165">
        <f t="shared" si="21"/>
        <v>0</v>
      </c>
      <c r="G79" s="164">
        <f>Matemática!E82</f>
        <v>0</v>
      </c>
      <c r="H79" s="165">
        <f t="shared" si="22"/>
        <v>0</v>
      </c>
      <c r="I79" s="164">
        <f>Matemática!F82</f>
        <v>0</v>
      </c>
      <c r="J79" s="165">
        <f t="shared" si="23"/>
        <v>0</v>
      </c>
      <c r="K79" s="164">
        <f>Matemática!G82</f>
        <v>0</v>
      </c>
      <c r="L79" s="165">
        <f t="shared" si="24"/>
        <v>0</v>
      </c>
      <c r="M79" s="164">
        <f>Matemática!H82</f>
        <v>0</v>
      </c>
      <c r="N79" s="166">
        <f t="shared" si="25"/>
        <v>0</v>
      </c>
      <c r="O79" s="183">
        <f t="shared" si="27"/>
        <v>0</v>
      </c>
      <c r="P79" s="168">
        <f t="shared" si="26"/>
        <v>0</v>
      </c>
    </row>
    <row r="80" spans="2:16" x14ac:dyDescent="0.2">
      <c r="B80" s="164">
        <f>Matemática!A83</f>
        <v>0</v>
      </c>
      <c r="C80" s="158">
        <f>Matemática!B83</f>
        <v>0</v>
      </c>
      <c r="D80" s="169">
        <f>Matemática!C83</f>
        <v>0</v>
      </c>
      <c r="E80" s="164">
        <f>Matemática!D83</f>
        <v>0</v>
      </c>
      <c r="F80" s="165">
        <f t="shared" si="21"/>
        <v>0</v>
      </c>
      <c r="G80" s="164">
        <f>Matemática!E83</f>
        <v>0</v>
      </c>
      <c r="H80" s="165">
        <f t="shared" si="22"/>
        <v>0</v>
      </c>
      <c r="I80" s="164">
        <f>Matemática!F83</f>
        <v>0</v>
      </c>
      <c r="J80" s="165">
        <f t="shared" si="23"/>
        <v>0</v>
      </c>
      <c r="K80" s="164">
        <f>Matemática!G83</f>
        <v>0</v>
      </c>
      <c r="L80" s="165">
        <f t="shared" si="24"/>
        <v>0</v>
      </c>
      <c r="M80" s="164">
        <f>Matemática!H83</f>
        <v>0</v>
      </c>
      <c r="N80" s="166">
        <f t="shared" si="25"/>
        <v>0</v>
      </c>
      <c r="O80" s="183">
        <f t="shared" si="27"/>
        <v>0</v>
      </c>
      <c r="P80" s="168">
        <f t="shared" si="26"/>
        <v>0</v>
      </c>
    </row>
    <row r="81" spans="2:18" x14ac:dyDescent="0.2">
      <c r="B81" s="164">
        <f>Matemática!A84</f>
        <v>0</v>
      </c>
      <c r="C81" s="158">
        <f>Matemática!B84</f>
        <v>0</v>
      </c>
      <c r="D81" s="169">
        <f>Matemática!C84</f>
        <v>0</v>
      </c>
      <c r="E81" s="164">
        <f>Matemática!D84</f>
        <v>0</v>
      </c>
      <c r="F81" s="165">
        <f t="shared" si="21"/>
        <v>0</v>
      </c>
      <c r="G81" s="164">
        <f>Matemática!E84</f>
        <v>0</v>
      </c>
      <c r="H81" s="165">
        <f t="shared" si="22"/>
        <v>0</v>
      </c>
      <c r="I81" s="164">
        <f>Matemática!F84</f>
        <v>0</v>
      </c>
      <c r="J81" s="165">
        <f t="shared" si="23"/>
        <v>0</v>
      </c>
      <c r="K81" s="164">
        <f>Matemática!G84</f>
        <v>0</v>
      </c>
      <c r="L81" s="165">
        <f t="shared" si="24"/>
        <v>0</v>
      </c>
      <c r="M81" s="164">
        <f>Matemática!H84</f>
        <v>0</v>
      </c>
      <c r="N81" s="166">
        <f t="shared" si="25"/>
        <v>0</v>
      </c>
      <c r="O81" s="183">
        <f t="shared" si="27"/>
        <v>0</v>
      </c>
      <c r="P81" s="168">
        <f t="shared" si="26"/>
        <v>0</v>
      </c>
    </row>
    <row r="82" spans="2:18" x14ac:dyDescent="0.2">
      <c r="B82" s="164">
        <f>Matemática!A85</f>
        <v>0</v>
      </c>
      <c r="C82" s="158">
        <f>Matemática!B85</f>
        <v>0</v>
      </c>
      <c r="D82" s="169">
        <f>Matemática!C85</f>
        <v>0</v>
      </c>
      <c r="E82" s="164">
        <f>Matemática!D85</f>
        <v>0</v>
      </c>
      <c r="F82" s="165">
        <f t="shared" si="21"/>
        <v>0</v>
      </c>
      <c r="G82" s="164">
        <f>Matemática!E85</f>
        <v>0</v>
      </c>
      <c r="H82" s="165">
        <f t="shared" si="22"/>
        <v>0</v>
      </c>
      <c r="I82" s="164">
        <f>Matemática!F85</f>
        <v>0</v>
      </c>
      <c r="J82" s="165">
        <f t="shared" si="23"/>
        <v>0</v>
      </c>
      <c r="K82" s="164">
        <f>Matemática!G85</f>
        <v>0</v>
      </c>
      <c r="L82" s="165">
        <f t="shared" si="24"/>
        <v>0</v>
      </c>
      <c r="M82" s="164">
        <f>Matemática!H85</f>
        <v>0</v>
      </c>
      <c r="N82" s="166">
        <f t="shared" si="25"/>
        <v>0</v>
      </c>
      <c r="O82" s="183">
        <f t="shared" si="27"/>
        <v>0</v>
      </c>
      <c r="P82" s="168">
        <f t="shared" si="26"/>
        <v>0</v>
      </c>
    </row>
    <row r="83" spans="2:18" x14ac:dyDescent="0.2">
      <c r="B83" s="164">
        <f>Matemática!A86</f>
        <v>0</v>
      </c>
      <c r="C83" s="158">
        <f>Matemática!B86</f>
        <v>0</v>
      </c>
      <c r="D83" s="169">
        <f>Matemática!C86</f>
        <v>0</v>
      </c>
      <c r="E83" s="164">
        <f>Matemática!D86</f>
        <v>0</v>
      </c>
      <c r="F83" s="165">
        <f t="shared" si="21"/>
        <v>0</v>
      </c>
      <c r="G83" s="164">
        <f>Matemática!E86</f>
        <v>0</v>
      </c>
      <c r="H83" s="165">
        <f t="shared" si="22"/>
        <v>0</v>
      </c>
      <c r="I83" s="164">
        <f>Matemática!F86</f>
        <v>0</v>
      </c>
      <c r="J83" s="165">
        <f t="shared" si="23"/>
        <v>0</v>
      </c>
      <c r="K83" s="164">
        <f>Matemática!G86</f>
        <v>0</v>
      </c>
      <c r="L83" s="165">
        <f t="shared" si="24"/>
        <v>0</v>
      </c>
      <c r="M83" s="164">
        <f>Matemática!H86</f>
        <v>0</v>
      </c>
      <c r="N83" s="166">
        <f t="shared" si="25"/>
        <v>0</v>
      </c>
      <c r="O83" s="183">
        <f t="shared" si="27"/>
        <v>0</v>
      </c>
      <c r="P83" s="168">
        <f t="shared" si="26"/>
        <v>0</v>
      </c>
    </row>
    <row r="84" spans="2:18" x14ac:dyDescent="0.2">
      <c r="B84" s="164">
        <f>Matemática!A87</f>
        <v>0</v>
      </c>
      <c r="C84" s="158">
        <f>Matemática!B87</f>
        <v>0</v>
      </c>
      <c r="D84" s="169">
        <f>Matemática!C87</f>
        <v>0</v>
      </c>
      <c r="E84" s="164">
        <f>Matemática!D87</f>
        <v>0</v>
      </c>
      <c r="F84" s="165">
        <f t="shared" si="21"/>
        <v>0</v>
      </c>
      <c r="G84" s="164">
        <f>Matemática!E87</f>
        <v>0</v>
      </c>
      <c r="H84" s="165">
        <f t="shared" si="22"/>
        <v>0</v>
      </c>
      <c r="I84" s="164">
        <f>Matemática!F87</f>
        <v>0</v>
      </c>
      <c r="J84" s="165">
        <f t="shared" si="23"/>
        <v>0</v>
      </c>
      <c r="K84" s="164">
        <f>Matemática!G87</f>
        <v>0</v>
      </c>
      <c r="L84" s="165">
        <f t="shared" si="24"/>
        <v>0</v>
      </c>
      <c r="M84" s="164">
        <f>Matemática!H87</f>
        <v>0</v>
      </c>
      <c r="N84" s="166">
        <f t="shared" si="25"/>
        <v>0</v>
      </c>
      <c r="O84" s="183">
        <f t="shared" si="27"/>
        <v>0</v>
      </c>
      <c r="P84" s="168">
        <f t="shared" si="26"/>
        <v>0</v>
      </c>
    </row>
    <row r="85" spans="2:18" x14ac:dyDescent="0.2">
      <c r="B85" s="164">
        <f>Matemática!A88</f>
        <v>0</v>
      </c>
      <c r="C85" s="158">
        <f>Matemática!B88</f>
        <v>0</v>
      </c>
      <c r="D85" s="169">
        <f>Matemática!C88</f>
        <v>0</v>
      </c>
      <c r="E85" s="164">
        <f>Matemática!D88</f>
        <v>0</v>
      </c>
      <c r="F85" s="165">
        <f t="shared" si="21"/>
        <v>0</v>
      </c>
      <c r="G85" s="164">
        <f>Matemática!E88</f>
        <v>0</v>
      </c>
      <c r="H85" s="165">
        <f t="shared" si="22"/>
        <v>0</v>
      </c>
      <c r="I85" s="164">
        <f>Matemática!F88</f>
        <v>0</v>
      </c>
      <c r="J85" s="165">
        <f t="shared" si="23"/>
        <v>0</v>
      </c>
      <c r="K85" s="164">
        <f>Matemática!G88</f>
        <v>0</v>
      </c>
      <c r="L85" s="165">
        <f t="shared" si="24"/>
        <v>0</v>
      </c>
      <c r="M85" s="164">
        <f>Matemática!H88</f>
        <v>0</v>
      </c>
      <c r="N85" s="166">
        <f t="shared" si="25"/>
        <v>0</v>
      </c>
      <c r="O85" s="183">
        <f t="shared" si="27"/>
        <v>0</v>
      </c>
      <c r="P85" s="168">
        <f t="shared" si="26"/>
        <v>0</v>
      </c>
    </row>
    <row r="86" spans="2:18" x14ac:dyDescent="0.2">
      <c r="B86" s="164">
        <f>Matemática!A89</f>
        <v>0</v>
      </c>
      <c r="C86" s="158">
        <f>Matemática!B89</f>
        <v>0</v>
      </c>
      <c r="D86" s="169">
        <f>Matemática!C89</f>
        <v>0</v>
      </c>
      <c r="E86" s="164">
        <f>Matemática!D89</f>
        <v>0</v>
      </c>
      <c r="F86" s="165">
        <f t="shared" si="21"/>
        <v>0</v>
      </c>
      <c r="G86" s="164">
        <f>Matemática!E89</f>
        <v>0</v>
      </c>
      <c r="H86" s="165">
        <f t="shared" si="22"/>
        <v>0</v>
      </c>
      <c r="I86" s="164">
        <f>Matemática!F89</f>
        <v>0</v>
      </c>
      <c r="J86" s="165">
        <f t="shared" si="23"/>
        <v>0</v>
      </c>
      <c r="K86" s="164">
        <f>Matemática!G89</f>
        <v>0</v>
      </c>
      <c r="L86" s="165">
        <f t="shared" si="24"/>
        <v>0</v>
      </c>
      <c r="M86" s="164">
        <f>Matemática!H89</f>
        <v>0</v>
      </c>
      <c r="N86" s="166">
        <f t="shared" si="25"/>
        <v>0</v>
      </c>
      <c r="O86" s="183">
        <f t="shared" si="27"/>
        <v>0</v>
      </c>
      <c r="P86" s="168">
        <f t="shared" si="26"/>
        <v>0</v>
      </c>
    </row>
    <row r="87" spans="2:18" x14ac:dyDescent="0.2">
      <c r="B87" s="164">
        <f>Matemática!A90</f>
        <v>0</v>
      </c>
      <c r="C87" s="158">
        <f>Matemática!B90</f>
        <v>0</v>
      </c>
      <c r="D87" s="169">
        <f>Matemática!C90</f>
        <v>0</v>
      </c>
      <c r="E87" s="164">
        <f>Matemática!D90</f>
        <v>0</v>
      </c>
      <c r="F87" s="165">
        <f t="shared" si="21"/>
        <v>0</v>
      </c>
      <c r="G87" s="164">
        <f>Matemática!E90</f>
        <v>0</v>
      </c>
      <c r="H87" s="165">
        <f t="shared" si="22"/>
        <v>0</v>
      </c>
      <c r="I87" s="164">
        <f>Matemática!F90</f>
        <v>0</v>
      </c>
      <c r="J87" s="165">
        <f t="shared" si="23"/>
        <v>0</v>
      </c>
      <c r="K87" s="164">
        <f>Matemática!G90</f>
        <v>0</v>
      </c>
      <c r="L87" s="165">
        <f t="shared" si="24"/>
        <v>0</v>
      </c>
      <c r="M87" s="164">
        <f>Matemática!H90</f>
        <v>0</v>
      </c>
      <c r="N87" s="166">
        <f t="shared" si="25"/>
        <v>0</v>
      </c>
      <c r="O87" s="183">
        <f t="shared" si="27"/>
        <v>0</v>
      </c>
      <c r="P87" s="168">
        <f t="shared" si="26"/>
        <v>0</v>
      </c>
    </row>
    <row r="88" spans="2:18" ht="15" thickBot="1" x14ac:dyDescent="0.25">
      <c r="B88" s="164">
        <f>Matemática!A91</f>
        <v>0</v>
      </c>
      <c r="C88" s="158">
        <f>Matemática!B91</f>
        <v>0</v>
      </c>
      <c r="D88" s="169">
        <f>Matemática!C91</f>
        <v>0</v>
      </c>
      <c r="E88" s="164">
        <f>Matemática!D91</f>
        <v>0</v>
      </c>
      <c r="F88" s="174">
        <f t="shared" si="21"/>
        <v>0</v>
      </c>
      <c r="G88" s="164">
        <f>Matemática!E91</f>
        <v>0</v>
      </c>
      <c r="H88" s="174">
        <f t="shared" si="22"/>
        <v>0</v>
      </c>
      <c r="I88" s="164">
        <f>Matemática!F91</f>
        <v>0</v>
      </c>
      <c r="J88" s="174">
        <f t="shared" si="23"/>
        <v>0</v>
      </c>
      <c r="K88" s="164">
        <f>Matemática!G91</f>
        <v>0</v>
      </c>
      <c r="L88" s="174">
        <f t="shared" si="24"/>
        <v>0</v>
      </c>
      <c r="M88" s="164">
        <f>Matemática!H91</f>
        <v>0</v>
      </c>
      <c r="N88" s="175">
        <f t="shared" si="25"/>
        <v>0</v>
      </c>
      <c r="O88" s="183">
        <f t="shared" si="27"/>
        <v>0</v>
      </c>
      <c r="P88" s="177">
        <f t="shared" si="26"/>
        <v>0</v>
      </c>
    </row>
    <row r="89" spans="2:18" ht="15.75" thickBot="1" x14ac:dyDescent="0.3">
      <c r="B89" s="273" t="s">
        <v>16</v>
      </c>
      <c r="C89" s="274"/>
      <c r="D89" s="178">
        <f>SUM(D74:D88)</f>
        <v>0</v>
      </c>
      <c r="E89" s="181">
        <f>SUM(E74:E88)</f>
        <v>0</v>
      </c>
      <c r="F89" s="180">
        <f t="shared" si="21"/>
        <v>0</v>
      </c>
      <c r="G89" s="181">
        <f>SUM(G74:G88)</f>
        <v>0</v>
      </c>
      <c r="H89" s="180">
        <f t="shared" si="22"/>
        <v>0</v>
      </c>
      <c r="I89" s="181">
        <f>SUM(I74:I88)</f>
        <v>0</v>
      </c>
      <c r="J89" s="180">
        <f t="shared" si="23"/>
        <v>0</v>
      </c>
      <c r="K89" s="181">
        <f>SUM(K74:K88)</f>
        <v>0</v>
      </c>
      <c r="L89" s="180">
        <f t="shared" si="24"/>
        <v>0</v>
      </c>
      <c r="M89" s="181">
        <f>SUM(M74:M88)</f>
        <v>0</v>
      </c>
      <c r="N89" s="182">
        <f t="shared" si="25"/>
        <v>0</v>
      </c>
      <c r="O89" s="181">
        <f>SUM(O74:O88)</f>
        <v>0</v>
      </c>
      <c r="P89" s="180">
        <f>IF($D89=0,0,O89/$D89)</f>
        <v>0</v>
      </c>
    </row>
    <row r="90" spans="2:18" ht="15" thickBot="1" x14ac:dyDescent="0.25">
      <c r="B90" s="156"/>
      <c r="C90" s="156"/>
      <c r="D90" s="156"/>
      <c r="E90" s="156"/>
      <c r="F90" s="159"/>
      <c r="G90" s="156"/>
      <c r="H90" s="159"/>
      <c r="I90" s="156"/>
      <c r="J90" s="159"/>
      <c r="K90" s="156"/>
      <c r="L90" s="159"/>
      <c r="M90" s="156"/>
      <c r="N90" s="159"/>
      <c r="O90" s="156"/>
      <c r="P90" s="156"/>
    </row>
    <row r="91" spans="2:18" ht="20.100000000000001" customHeight="1" thickBot="1" x14ac:dyDescent="0.3">
      <c r="B91" s="344" t="s">
        <v>4</v>
      </c>
      <c r="C91" s="346" t="s">
        <v>5</v>
      </c>
      <c r="D91" s="199" t="s">
        <v>6</v>
      </c>
      <c r="E91" s="349" t="s">
        <v>43</v>
      </c>
      <c r="F91" s="350"/>
      <c r="G91" s="350"/>
      <c r="H91" s="350"/>
      <c r="I91" s="350"/>
      <c r="J91" s="350"/>
      <c r="K91" s="350"/>
      <c r="L91" s="350"/>
      <c r="M91" s="350"/>
      <c r="N91" s="351"/>
      <c r="O91" s="352" t="s">
        <v>8</v>
      </c>
      <c r="P91" s="353"/>
      <c r="R91" s="161"/>
    </row>
    <row r="92" spans="2:18" ht="12.75" customHeight="1" x14ac:dyDescent="0.25">
      <c r="B92" s="345"/>
      <c r="C92" s="347"/>
      <c r="D92" s="356" t="s">
        <v>10</v>
      </c>
      <c r="E92" s="358" t="s">
        <v>32</v>
      </c>
      <c r="F92" s="359"/>
      <c r="G92" s="358" t="s">
        <v>33</v>
      </c>
      <c r="H92" s="359"/>
      <c r="I92" s="358" t="s">
        <v>34</v>
      </c>
      <c r="J92" s="359"/>
      <c r="K92" s="358" t="s">
        <v>35</v>
      </c>
      <c r="L92" s="359"/>
      <c r="M92" s="358" t="s">
        <v>66</v>
      </c>
      <c r="N92" s="359"/>
      <c r="O92" s="354"/>
      <c r="P92" s="355"/>
    </row>
    <row r="93" spans="2:18" ht="12.75" customHeight="1" thickBot="1" x14ac:dyDescent="0.3">
      <c r="B93" s="200" t="s">
        <v>64</v>
      </c>
      <c r="C93" s="348"/>
      <c r="D93" s="357"/>
      <c r="E93" s="200" t="s">
        <v>58</v>
      </c>
      <c r="F93" s="201" t="s">
        <v>59</v>
      </c>
      <c r="G93" s="200" t="s">
        <v>58</v>
      </c>
      <c r="H93" s="201" t="s">
        <v>59</v>
      </c>
      <c r="I93" s="200" t="s">
        <v>58</v>
      </c>
      <c r="J93" s="201" t="s">
        <v>59</v>
      </c>
      <c r="K93" s="200" t="s">
        <v>58</v>
      </c>
      <c r="L93" s="201" t="s">
        <v>59</v>
      </c>
      <c r="M93" s="200" t="s">
        <v>58</v>
      </c>
      <c r="N93" s="202" t="s">
        <v>59</v>
      </c>
      <c r="O93" s="200" t="s">
        <v>58</v>
      </c>
      <c r="P93" s="201" t="s">
        <v>59</v>
      </c>
    </row>
    <row r="94" spans="2:18" x14ac:dyDescent="0.2">
      <c r="B94" s="164">
        <f>Matemática!A97</f>
        <v>0</v>
      </c>
      <c r="C94" s="158">
        <f>Matemática!B97</f>
        <v>0</v>
      </c>
      <c r="D94" s="169">
        <f>Matemática!C97</f>
        <v>0</v>
      </c>
      <c r="E94" s="164">
        <f>Matemática!D97</f>
        <v>0</v>
      </c>
      <c r="F94" s="165">
        <f t="shared" ref="F94:F109" si="28">IF($D94=0,0,E94/$D94)</f>
        <v>0</v>
      </c>
      <c r="G94" s="164">
        <f>Matemática!E97</f>
        <v>0</v>
      </c>
      <c r="H94" s="165">
        <f t="shared" ref="H94:H109" si="29">IF($D94=0,0,G94/$D94)</f>
        <v>0</v>
      </c>
      <c r="I94" s="164">
        <f>Matemática!F97</f>
        <v>0</v>
      </c>
      <c r="J94" s="165">
        <f t="shared" ref="J94:J109" si="30">IF($D94=0,0,I94/$D94)</f>
        <v>0</v>
      </c>
      <c r="K94" s="164">
        <f>Matemática!G97</f>
        <v>0</v>
      </c>
      <c r="L94" s="165">
        <f t="shared" ref="L94:L109" si="31">IF($D94=0,0,K94/$D94)</f>
        <v>0</v>
      </c>
      <c r="M94" s="164">
        <f>Matemática!H97</f>
        <v>0</v>
      </c>
      <c r="N94" s="166">
        <f t="shared" ref="N94:N109" si="32">IF($D94=0,0,M94/$D94)</f>
        <v>0</v>
      </c>
      <c r="O94" s="183">
        <f>SUM(E94,G94,I94,K94,M94)</f>
        <v>0</v>
      </c>
      <c r="P94" s="168">
        <f t="shared" ref="P94:P108" si="33">IF(D94=0,0,(O94/D94))</f>
        <v>0</v>
      </c>
    </row>
    <row r="95" spans="2:18" x14ac:dyDescent="0.2">
      <c r="B95" s="164">
        <f>Matemática!A98</f>
        <v>0</v>
      </c>
      <c r="C95" s="158">
        <f>Matemática!B98</f>
        <v>0</v>
      </c>
      <c r="D95" s="169">
        <f>Matemática!C98</f>
        <v>0</v>
      </c>
      <c r="E95" s="164">
        <f>Matemática!D98</f>
        <v>0</v>
      </c>
      <c r="F95" s="165">
        <f t="shared" si="28"/>
        <v>0</v>
      </c>
      <c r="G95" s="164">
        <f>Matemática!E98</f>
        <v>0</v>
      </c>
      <c r="H95" s="165">
        <f t="shared" si="29"/>
        <v>0</v>
      </c>
      <c r="I95" s="164">
        <f>Matemática!F98</f>
        <v>0</v>
      </c>
      <c r="J95" s="165">
        <f t="shared" si="30"/>
        <v>0</v>
      </c>
      <c r="K95" s="164">
        <f>Matemática!G98</f>
        <v>0</v>
      </c>
      <c r="L95" s="165">
        <f t="shared" si="31"/>
        <v>0</v>
      </c>
      <c r="M95" s="164">
        <f>Matemática!H98</f>
        <v>0</v>
      </c>
      <c r="N95" s="166">
        <f t="shared" si="32"/>
        <v>0</v>
      </c>
      <c r="O95" s="183">
        <f t="shared" ref="O95:O108" si="34">SUM(E95,G95,I95,K95,M95)</f>
        <v>0</v>
      </c>
      <c r="P95" s="168">
        <f t="shared" si="33"/>
        <v>0</v>
      </c>
    </row>
    <row r="96" spans="2:18" x14ac:dyDescent="0.2">
      <c r="B96" s="164">
        <f>Matemática!A99</f>
        <v>0</v>
      </c>
      <c r="C96" s="158">
        <f>Matemática!B99</f>
        <v>0</v>
      </c>
      <c r="D96" s="169">
        <f>Matemática!C99</f>
        <v>0</v>
      </c>
      <c r="E96" s="164">
        <f>Matemática!D99</f>
        <v>0</v>
      </c>
      <c r="F96" s="165">
        <f t="shared" si="28"/>
        <v>0</v>
      </c>
      <c r="G96" s="164">
        <f>Matemática!E99</f>
        <v>0</v>
      </c>
      <c r="H96" s="165">
        <f t="shared" si="29"/>
        <v>0</v>
      </c>
      <c r="I96" s="164">
        <f>Matemática!F99</f>
        <v>0</v>
      </c>
      <c r="J96" s="165">
        <f t="shared" si="30"/>
        <v>0</v>
      </c>
      <c r="K96" s="164">
        <f>Matemática!G99</f>
        <v>0</v>
      </c>
      <c r="L96" s="165">
        <f t="shared" si="31"/>
        <v>0</v>
      </c>
      <c r="M96" s="164">
        <f>Matemática!H99</f>
        <v>0</v>
      </c>
      <c r="N96" s="166">
        <f t="shared" si="32"/>
        <v>0</v>
      </c>
      <c r="O96" s="183">
        <f t="shared" si="34"/>
        <v>0</v>
      </c>
      <c r="P96" s="168">
        <f t="shared" si="33"/>
        <v>0</v>
      </c>
    </row>
    <row r="97" spans="2:16" x14ac:dyDescent="0.2">
      <c r="B97" s="164">
        <f>Matemática!A100</f>
        <v>0</v>
      </c>
      <c r="C97" s="158">
        <f>Matemática!B100</f>
        <v>0</v>
      </c>
      <c r="D97" s="169">
        <f>Matemática!C100</f>
        <v>0</v>
      </c>
      <c r="E97" s="164">
        <f>Matemática!D100</f>
        <v>0</v>
      </c>
      <c r="F97" s="165">
        <f t="shared" si="28"/>
        <v>0</v>
      </c>
      <c r="G97" s="164">
        <f>Matemática!E100</f>
        <v>0</v>
      </c>
      <c r="H97" s="165">
        <f t="shared" si="29"/>
        <v>0</v>
      </c>
      <c r="I97" s="164">
        <f>Matemática!F100</f>
        <v>0</v>
      </c>
      <c r="J97" s="165">
        <f t="shared" si="30"/>
        <v>0</v>
      </c>
      <c r="K97" s="164">
        <f>Matemática!G100</f>
        <v>0</v>
      </c>
      <c r="L97" s="165">
        <f t="shared" si="31"/>
        <v>0</v>
      </c>
      <c r="M97" s="164">
        <f>Matemática!H100</f>
        <v>0</v>
      </c>
      <c r="N97" s="166">
        <f t="shared" si="32"/>
        <v>0</v>
      </c>
      <c r="O97" s="183">
        <f t="shared" si="34"/>
        <v>0</v>
      </c>
      <c r="P97" s="168">
        <f t="shared" si="33"/>
        <v>0</v>
      </c>
    </row>
    <row r="98" spans="2:16" x14ac:dyDescent="0.2">
      <c r="B98" s="164">
        <f>Matemática!A101</f>
        <v>0</v>
      </c>
      <c r="C98" s="158">
        <f>Matemática!B101</f>
        <v>0</v>
      </c>
      <c r="D98" s="169">
        <f>Matemática!C101</f>
        <v>0</v>
      </c>
      <c r="E98" s="164">
        <f>Matemática!D101</f>
        <v>0</v>
      </c>
      <c r="F98" s="165">
        <f t="shared" si="28"/>
        <v>0</v>
      </c>
      <c r="G98" s="164">
        <f>Matemática!E101</f>
        <v>0</v>
      </c>
      <c r="H98" s="165">
        <f t="shared" si="29"/>
        <v>0</v>
      </c>
      <c r="I98" s="164">
        <f>Matemática!F101</f>
        <v>0</v>
      </c>
      <c r="J98" s="165">
        <f t="shared" si="30"/>
        <v>0</v>
      </c>
      <c r="K98" s="164">
        <f>Matemática!G101</f>
        <v>0</v>
      </c>
      <c r="L98" s="165">
        <f t="shared" si="31"/>
        <v>0</v>
      </c>
      <c r="M98" s="164">
        <f>Matemática!H101</f>
        <v>0</v>
      </c>
      <c r="N98" s="166">
        <f t="shared" si="32"/>
        <v>0</v>
      </c>
      <c r="O98" s="183">
        <f t="shared" si="34"/>
        <v>0</v>
      </c>
      <c r="P98" s="168">
        <f t="shared" si="33"/>
        <v>0</v>
      </c>
    </row>
    <row r="99" spans="2:16" x14ac:dyDescent="0.2">
      <c r="B99" s="164">
        <f>Matemática!A102</f>
        <v>0</v>
      </c>
      <c r="C99" s="158">
        <f>Matemática!B102</f>
        <v>0</v>
      </c>
      <c r="D99" s="169">
        <f>Matemática!C102</f>
        <v>0</v>
      </c>
      <c r="E99" s="164">
        <f>Matemática!D102</f>
        <v>0</v>
      </c>
      <c r="F99" s="165">
        <f t="shared" si="28"/>
        <v>0</v>
      </c>
      <c r="G99" s="164">
        <f>Matemática!E102</f>
        <v>0</v>
      </c>
      <c r="H99" s="165">
        <f t="shared" si="29"/>
        <v>0</v>
      </c>
      <c r="I99" s="164">
        <f>Matemática!F102</f>
        <v>0</v>
      </c>
      <c r="J99" s="165">
        <f t="shared" si="30"/>
        <v>0</v>
      </c>
      <c r="K99" s="164">
        <f>Matemática!G102</f>
        <v>0</v>
      </c>
      <c r="L99" s="165">
        <f t="shared" si="31"/>
        <v>0</v>
      </c>
      <c r="M99" s="164">
        <f>Matemática!H102</f>
        <v>0</v>
      </c>
      <c r="N99" s="166">
        <f t="shared" si="32"/>
        <v>0</v>
      </c>
      <c r="O99" s="183">
        <f t="shared" si="34"/>
        <v>0</v>
      </c>
      <c r="P99" s="168">
        <f t="shared" si="33"/>
        <v>0</v>
      </c>
    </row>
    <row r="100" spans="2:16" x14ac:dyDescent="0.2">
      <c r="B100" s="164">
        <f>Matemática!A103</f>
        <v>0</v>
      </c>
      <c r="C100" s="158">
        <f>Matemática!B103</f>
        <v>0</v>
      </c>
      <c r="D100" s="169">
        <f>Matemática!C103</f>
        <v>0</v>
      </c>
      <c r="E100" s="164">
        <f>Matemática!D103</f>
        <v>0</v>
      </c>
      <c r="F100" s="165">
        <f t="shared" si="28"/>
        <v>0</v>
      </c>
      <c r="G100" s="164">
        <f>Matemática!E103</f>
        <v>0</v>
      </c>
      <c r="H100" s="165">
        <f t="shared" si="29"/>
        <v>0</v>
      </c>
      <c r="I100" s="164">
        <f>Matemática!F103</f>
        <v>0</v>
      </c>
      <c r="J100" s="165">
        <f t="shared" si="30"/>
        <v>0</v>
      </c>
      <c r="K100" s="164">
        <f>Matemática!G103</f>
        <v>0</v>
      </c>
      <c r="L100" s="165">
        <f t="shared" si="31"/>
        <v>0</v>
      </c>
      <c r="M100" s="164">
        <f>Matemática!H103</f>
        <v>0</v>
      </c>
      <c r="N100" s="166">
        <f t="shared" si="32"/>
        <v>0</v>
      </c>
      <c r="O100" s="183">
        <f t="shared" si="34"/>
        <v>0</v>
      </c>
      <c r="P100" s="168">
        <f t="shared" si="33"/>
        <v>0</v>
      </c>
    </row>
    <row r="101" spans="2:16" x14ac:dyDescent="0.2">
      <c r="B101" s="164">
        <f>Matemática!A104</f>
        <v>0</v>
      </c>
      <c r="C101" s="158">
        <f>Matemática!B104</f>
        <v>0</v>
      </c>
      <c r="D101" s="169">
        <f>Matemática!C104</f>
        <v>0</v>
      </c>
      <c r="E101" s="164">
        <f>Matemática!D104</f>
        <v>0</v>
      </c>
      <c r="F101" s="165">
        <f t="shared" si="28"/>
        <v>0</v>
      </c>
      <c r="G101" s="164">
        <f>Matemática!E104</f>
        <v>0</v>
      </c>
      <c r="H101" s="165">
        <f t="shared" si="29"/>
        <v>0</v>
      </c>
      <c r="I101" s="164">
        <f>Matemática!F104</f>
        <v>0</v>
      </c>
      <c r="J101" s="165">
        <f t="shared" si="30"/>
        <v>0</v>
      </c>
      <c r="K101" s="164">
        <f>Matemática!G104</f>
        <v>0</v>
      </c>
      <c r="L101" s="165">
        <f t="shared" si="31"/>
        <v>0</v>
      </c>
      <c r="M101" s="164">
        <f>Matemática!H104</f>
        <v>0</v>
      </c>
      <c r="N101" s="166">
        <f t="shared" si="32"/>
        <v>0</v>
      </c>
      <c r="O101" s="183">
        <f t="shared" si="34"/>
        <v>0</v>
      </c>
      <c r="P101" s="168">
        <f t="shared" si="33"/>
        <v>0</v>
      </c>
    </row>
    <row r="102" spans="2:16" x14ac:dyDescent="0.2">
      <c r="B102" s="164">
        <f>Matemática!A105</f>
        <v>0</v>
      </c>
      <c r="C102" s="158">
        <f>Matemática!B105</f>
        <v>0</v>
      </c>
      <c r="D102" s="169">
        <f>Matemática!C105</f>
        <v>0</v>
      </c>
      <c r="E102" s="164">
        <f>Matemática!D105</f>
        <v>0</v>
      </c>
      <c r="F102" s="165">
        <f t="shared" si="28"/>
        <v>0</v>
      </c>
      <c r="G102" s="164">
        <f>Matemática!E105</f>
        <v>0</v>
      </c>
      <c r="H102" s="165">
        <f t="shared" si="29"/>
        <v>0</v>
      </c>
      <c r="I102" s="164">
        <f>Matemática!F105</f>
        <v>0</v>
      </c>
      <c r="J102" s="165">
        <f t="shared" si="30"/>
        <v>0</v>
      </c>
      <c r="K102" s="164">
        <f>Matemática!G105</f>
        <v>0</v>
      </c>
      <c r="L102" s="165">
        <f t="shared" si="31"/>
        <v>0</v>
      </c>
      <c r="M102" s="164">
        <f>Matemática!H105</f>
        <v>0</v>
      </c>
      <c r="N102" s="166">
        <f t="shared" si="32"/>
        <v>0</v>
      </c>
      <c r="O102" s="183">
        <f t="shared" si="34"/>
        <v>0</v>
      </c>
      <c r="P102" s="168">
        <f t="shared" si="33"/>
        <v>0</v>
      </c>
    </row>
    <row r="103" spans="2:16" x14ac:dyDescent="0.2">
      <c r="B103" s="164">
        <f>Matemática!A106</f>
        <v>0</v>
      </c>
      <c r="C103" s="158">
        <f>Matemática!B106</f>
        <v>0</v>
      </c>
      <c r="D103" s="169">
        <f>Matemática!C106</f>
        <v>0</v>
      </c>
      <c r="E103" s="164">
        <f>Matemática!D106</f>
        <v>0</v>
      </c>
      <c r="F103" s="165">
        <f t="shared" si="28"/>
        <v>0</v>
      </c>
      <c r="G103" s="164">
        <f>Matemática!E106</f>
        <v>0</v>
      </c>
      <c r="H103" s="165">
        <f t="shared" si="29"/>
        <v>0</v>
      </c>
      <c r="I103" s="164">
        <f>Matemática!F106</f>
        <v>0</v>
      </c>
      <c r="J103" s="165">
        <f t="shared" si="30"/>
        <v>0</v>
      </c>
      <c r="K103" s="164">
        <f>Matemática!G106</f>
        <v>0</v>
      </c>
      <c r="L103" s="165">
        <f t="shared" si="31"/>
        <v>0</v>
      </c>
      <c r="M103" s="164">
        <f>Matemática!H106</f>
        <v>0</v>
      </c>
      <c r="N103" s="166">
        <f t="shared" si="32"/>
        <v>0</v>
      </c>
      <c r="O103" s="183">
        <f t="shared" si="34"/>
        <v>0</v>
      </c>
      <c r="P103" s="168">
        <f t="shared" si="33"/>
        <v>0</v>
      </c>
    </row>
    <row r="104" spans="2:16" x14ac:dyDescent="0.2">
      <c r="B104" s="164">
        <f>Matemática!A107</f>
        <v>0</v>
      </c>
      <c r="C104" s="158">
        <f>Matemática!B107</f>
        <v>0</v>
      </c>
      <c r="D104" s="169">
        <f>Matemática!C107</f>
        <v>0</v>
      </c>
      <c r="E104" s="164">
        <f>Matemática!D107</f>
        <v>0</v>
      </c>
      <c r="F104" s="165">
        <f t="shared" si="28"/>
        <v>0</v>
      </c>
      <c r="G104" s="164">
        <f>Matemática!E107</f>
        <v>0</v>
      </c>
      <c r="H104" s="165">
        <f t="shared" si="29"/>
        <v>0</v>
      </c>
      <c r="I104" s="164">
        <f>Matemática!F107</f>
        <v>0</v>
      </c>
      <c r="J104" s="165">
        <f t="shared" si="30"/>
        <v>0</v>
      </c>
      <c r="K104" s="164">
        <f>Matemática!G107</f>
        <v>0</v>
      </c>
      <c r="L104" s="165">
        <f t="shared" si="31"/>
        <v>0</v>
      </c>
      <c r="M104" s="164">
        <f>Matemática!H107</f>
        <v>0</v>
      </c>
      <c r="N104" s="166">
        <f t="shared" si="32"/>
        <v>0</v>
      </c>
      <c r="O104" s="183">
        <f t="shared" si="34"/>
        <v>0</v>
      </c>
      <c r="P104" s="168">
        <f t="shared" si="33"/>
        <v>0</v>
      </c>
    </row>
    <row r="105" spans="2:16" x14ac:dyDescent="0.2">
      <c r="B105" s="164">
        <f>Matemática!A108</f>
        <v>0</v>
      </c>
      <c r="C105" s="158">
        <f>Matemática!B108</f>
        <v>0</v>
      </c>
      <c r="D105" s="169">
        <f>Matemática!C108</f>
        <v>0</v>
      </c>
      <c r="E105" s="164">
        <f>Matemática!D108</f>
        <v>0</v>
      </c>
      <c r="F105" s="165">
        <f t="shared" si="28"/>
        <v>0</v>
      </c>
      <c r="G105" s="164">
        <f>Matemática!E108</f>
        <v>0</v>
      </c>
      <c r="H105" s="165">
        <f t="shared" si="29"/>
        <v>0</v>
      </c>
      <c r="I105" s="164">
        <f>Matemática!F108</f>
        <v>0</v>
      </c>
      <c r="J105" s="165">
        <f t="shared" si="30"/>
        <v>0</v>
      </c>
      <c r="K105" s="164">
        <f>Matemática!G108</f>
        <v>0</v>
      </c>
      <c r="L105" s="165">
        <f t="shared" si="31"/>
        <v>0</v>
      </c>
      <c r="M105" s="164">
        <f>Matemática!H108</f>
        <v>0</v>
      </c>
      <c r="N105" s="166">
        <f t="shared" si="32"/>
        <v>0</v>
      </c>
      <c r="O105" s="183">
        <f t="shared" si="34"/>
        <v>0</v>
      </c>
      <c r="P105" s="168">
        <f t="shared" si="33"/>
        <v>0</v>
      </c>
    </row>
    <row r="106" spans="2:16" x14ac:dyDescent="0.2">
      <c r="B106" s="164">
        <f>Matemática!A109</f>
        <v>0</v>
      </c>
      <c r="C106" s="158">
        <f>Matemática!B109</f>
        <v>0</v>
      </c>
      <c r="D106" s="169">
        <f>Matemática!C109</f>
        <v>0</v>
      </c>
      <c r="E106" s="164">
        <f>Matemática!D109</f>
        <v>0</v>
      </c>
      <c r="F106" s="165">
        <f t="shared" si="28"/>
        <v>0</v>
      </c>
      <c r="G106" s="164">
        <f>Matemática!E109</f>
        <v>0</v>
      </c>
      <c r="H106" s="165">
        <f t="shared" si="29"/>
        <v>0</v>
      </c>
      <c r="I106" s="164">
        <f>Matemática!F109</f>
        <v>0</v>
      </c>
      <c r="J106" s="165">
        <f t="shared" si="30"/>
        <v>0</v>
      </c>
      <c r="K106" s="164">
        <f>Matemática!G109</f>
        <v>0</v>
      </c>
      <c r="L106" s="165">
        <f t="shared" si="31"/>
        <v>0</v>
      </c>
      <c r="M106" s="164">
        <f>Matemática!H109</f>
        <v>0</v>
      </c>
      <c r="N106" s="166">
        <f t="shared" si="32"/>
        <v>0</v>
      </c>
      <c r="O106" s="183">
        <f t="shared" si="34"/>
        <v>0</v>
      </c>
      <c r="P106" s="168">
        <f t="shared" si="33"/>
        <v>0</v>
      </c>
    </row>
    <row r="107" spans="2:16" x14ac:dyDescent="0.2">
      <c r="B107" s="164">
        <f>Matemática!A110</f>
        <v>0</v>
      </c>
      <c r="C107" s="158">
        <f>Matemática!B110</f>
        <v>0</v>
      </c>
      <c r="D107" s="169">
        <f>Matemática!C110</f>
        <v>0</v>
      </c>
      <c r="E107" s="164">
        <f>Matemática!D110</f>
        <v>0</v>
      </c>
      <c r="F107" s="165">
        <f t="shared" si="28"/>
        <v>0</v>
      </c>
      <c r="G107" s="164">
        <f>Matemática!E110</f>
        <v>0</v>
      </c>
      <c r="H107" s="165">
        <f t="shared" si="29"/>
        <v>0</v>
      </c>
      <c r="I107" s="164">
        <f>Matemática!F110</f>
        <v>0</v>
      </c>
      <c r="J107" s="165">
        <f t="shared" si="30"/>
        <v>0</v>
      </c>
      <c r="K107" s="164">
        <f>Matemática!G110</f>
        <v>0</v>
      </c>
      <c r="L107" s="165">
        <f t="shared" si="31"/>
        <v>0</v>
      </c>
      <c r="M107" s="164">
        <f>Matemática!H110</f>
        <v>0</v>
      </c>
      <c r="N107" s="166">
        <f t="shared" si="32"/>
        <v>0</v>
      </c>
      <c r="O107" s="183">
        <f t="shared" si="34"/>
        <v>0</v>
      </c>
      <c r="P107" s="168">
        <f t="shared" si="33"/>
        <v>0</v>
      </c>
    </row>
    <row r="108" spans="2:16" ht="15" thickBot="1" x14ac:dyDescent="0.25">
      <c r="B108" s="164">
        <f>Matemática!A111</f>
        <v>0</v>
      </c>
      <c r="C108" s="158">
        <f>Matemática!B111</f>
        <v>0</v>
      </c>
      <c r="D108" s="169">
        <f>Matemática!C111</f>
        <v>0</v>
      </c>
      <c r="E108" s="164">
        <f>Matemática!D111</f>
        <v>0</v>
      </c>
      <c r="F108" s="174">
        <f t="shared" si="28"/>
        <v>0</v>
      </c>
      <c r="G108" s="164">
        <f>Matemática!E111</f>
        <v>0</v>
      </c>
      <c r="H108" s="174">
        <f t="shared" si="29"/>
        <v>0</v>
      </c>
      <c r="I108" s="164">
        <f>Matemática!F111</f>
        <v>0</v>
      </c>
      <c r="J108" s="174">
        <f t="shared" si="30"/>
        <v>0</v>
      </c>
      <c r="K108" s="164">
        <f>Matemática!G111</f>
        <v>0</v>
      </c>
      <c r="L108" s="174">
        <f t="shared" si="31"/>
        <v>0</v>
      </c>
      <c r="M108" s="164">
        <f>Matemática!H111</f>
        <v>0</v>
      </c>
      <c r="N108" s="175">
        <f t="shared" si="32"/>
        <v>0</v>
      </c>
      <c r="O108" s="183">
        <f t="shared" si="34"/>
        <v>0</v>
      </c>
      <c r="P108" s="177">
        <f t="shared" si="33"/>
        <v>0</v>
      </c>
    </row>
    <row r="109" spans="2:16" ht="15.75" thickBot="1" x14ac:dyDescent="0.3">
      <c r="B109" s="273" t="s">
        <v>16</v>
      </c>
      <c r="C109" s="274"/>
      <c r="D109" s="178">
        <f>SUM(D94:D108)</f>
        <v>0</v>
      </c>
      <c r="E109" s="181">
        <f>SUM(E94:E108)</f>
        <v>0</v>
      </c>
      <c r="F109" s="180">
        <f t="shared" si="28"/>
        <v>0</v>
      </c>
      <c r="G109" s="181">
        <f>SUM(G94:G108)</f>
        <v>0</v>
      </c>
      <c r="H109" s="180">
        <f t="shared" si="29"/>
        <v>0</v>
      </c>
      <c r="I109" s="181">
        <f>SUM(I94:I108)</f>
        <v>0</v>
      </c>
      <c r="J109" s="180">
        <f t="shared" si="30"/>
        <v>0</v>
      </c>
      <c r="K109" s="181">
        <f>SUM(K94:K108)</f>
        <v>0</v>
      </c>
      <c r="L109" s="180">
        <f t="shared" si="31"/>
        <v>0</v>
      </c>
      <c r="M109" s="181">
        <f>SUM(M94:M108)</f>
        <v>0</v>
      </c>
      <c r="N109" s="182">
        <f t="shared" si="32"/>
        <v>0</v>
      </c>
      <c r="O109" s="181">
        <f>SUM(O94:O108)</f>
        <v>0</v>
      </c>
      <c r="P109" s="180">
        <f>IF($D109=0,0,O109/$D109)</f>
        <v>0</v>
      </c>
    </row>
  </sheetData>
  <mergeCells count="60">
    <mergeCell ref="B109:C109"/>
    <mergeCell ref="B89:C89"/>
    <mergeCell ref="B91:B92"/>
    <mergeCell ref="C91:C93"/>
    <mergeCell ref="E91:N91"/>
    <mergeCell ref="O91:P92"/>
    <mergeCell ref="D92:D93"/>
    <mergeCell ref="E92:F92"/>
    <mergeCell ref="G92:H92"/>
    <mergeCell ref="I92:J92"/>
    <mergeCell ref="K92:L92"/>
    <mergeCell ref="M92:N92"/>
    <mergeCell ref="B69:C69"/>
    <mergeCell ref="B71:B72"/>
    <mergeCell ref="C71:C73"/>
    <mergeCell ref="E71:N71"/>
    <mergeCell ref="O71:P72"/>
    <mergeCell ref="D72:D73"/>
    <mergeCell ref="E72:F72"/>
    <mergeCell ref="G72:H72"/>
    <mergeCell ref="I72:J72"/>
    <mergeCell ref="K72:L72"/>
    <mergeCell ref="M72:N72"/>
    <mergeCell ref="B51:B52"/>
    <mergeCell ref="C51:C53"/>
    <mergeCell ref="E51:N51"/>
    <mergeCell ref="I52:J52"/>
    <mergeCell ref="K52:L52"/>
    <mergeCell ref="M52:N52"/>
    <mergeCell ref="O51:P52"/>
    <mergeCell ref="D52:D53"/>
    <mergeCell ref="E52:F52"/>
    <mergeCell ref="G52:H52"/>
    <mergeCell ref="B28:C28"/>
    <mergeCell ref="B30:B31"/>
    <mergeCell ref="C30:C32"/>
    <mergeCell ref="E30:N30"/>
    <mergeCell ref="O30:P31"/>
    <mergeCell ref="D31:D32"/>
    <mergeCell ref="E31:F31"/>
    <mergeCell ref="G31:H31"/>
    <mergeCell ref="I31:J31"/>
    <mergeCell ref="K31:L31"/>
    <mergeCell ref="M31:N31"/>
    <mergeCell ref="B48:C48"/>
    <mergeCell ref="O10:P11"/>
    <mergeCell ref="D11:D12"/>
    <mergeCell ref="E11:F11"/>
    <mergeCell ref="G11:H11"/>
    <mergeCell ref="I11:J11"/>
    <mergeCell ref="K11:L11"/>
    <mergeCell ref="M11:N11"/>
    <mergeCell ref="B10:B11"/>
    <mergeCell ref="C10:C12"/>
    <mergeCell ref="E10:N10"/>
    <mergeCell ref="C1:J1"/>
    <mergeCell ref="C2:J2"/>
    <mergeCell ref="C3:J3"/>
    <mergeCell ref="A4:L5"/>
    <mergeCell ref="A7:L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73D59-9532-4BB1-8832-166B485791D8}">
  <sheetPr>
    <tabColor theme="7" tint="0.79998168889431442"/>
  </sheetPr>
  <dimension ref="A1:V57"/>
  <sheetViews>
    <sheetView showGridLines="0" zoomScaleNormal="100" workbookViewId="0">
      <selection activeCell="AB37" sqref="AB37"/>
    </sheetView>
  </sheetViews>
  <sheetFormatPr defaultRowHeight="12.75" x14ac:dyDescent="0.2"/>
  <sheetData>
    <row r="1" spans="1:22" ht="35.25" x14ac:dyDescent="0.5">
      <c r="A1" s="295" t="s">
        <v>46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</row>
    <row r="5" spans="1:22" ht="15.75" x14ac:dyDescent="0.25">
      <c r="A5" s="360" t="str">
        <f>"TOTAL DE ESTUDANTES QUE REALIZARAM A SONDAGEM"&amp;" - "&amp;Matemática!I32 &amp;" ESTUDANTES"</f>
        <v>TOTAL DE ESTUDANTES QUE REALIZARAM A SONDAGEM - 0 ESTUDANTES</v>
      </c>
      <c r="B5" s="360"/>
      <c r="C5" s="360"/>
      <c r="D5" s="360"/>
      <c r="E5" s="360"/>
      <c r="F5" s="360"/>
      <c r="G5" s="360"/>
      <c r="H5" s="360"/>
      <c r="I5" s="360"/>
      <c r="J5" s="360"/>
      <c r="K5" s="44"/>
      <c r="L5" s="361" t="str">
        <f>"TOTAL DE ESTUDANTES QUE REALIZARAM A SONDAGEM"&amp;" - "&amp;Matemática!I52 &amp;" ESTUDANTES"</f>
        <v>TOTAL DE ESTUDANTES QUE REALIZARAM A SONDAGEM - 0 ESTUDANTES</v>
      </c>
      <c r="M5" s="361"/>
      <c r="N5" s="361"/>
      <c r="O5" s="361"/>
      <c r="P5" s="361"/>
      <c r="Q5" s="361"/>
      <c r="R5" s="361"/>
      <c r="S5" s="361"/>
      <c r="T5" s="361"/>
      <c r="U5" s="361"/>
      <c r="V5" s="361"/>
    </row>
    <row r="31" spans="1:22" ht="15.75" x14ac:dyDescent="0.2">
      <c r="A31" s="360" t="str">
        <f>"TOTAL DE ESTUDANTES QUE REALIZARAM A SONDAGEM"&amp;" - "&amp;Matemática!I72 &amp;" ESTUDANTES"</f>
        <v>TOTAL DE ESTUDANTES QUE REALIZARAM A SONDAGEM - 0 ESTUDANTES</v>
      </c>
      <c r="B31" s="360"/>
      <c r="C31" s="360"/>
      <c r="D31" s="360"/>
      <c r="E31" s="360"/>
      <c r="F31" s="360"/>
      <c r="G31" s="360"/>
      <c r="H31" s="360"/>
      <c r="I31" s="360"/>
      <c r="J31" s="360"/>
      <c r="L31" s="360" t="str">
        <f>"TOTAL DE ESTUDANTES QUE REALIZARAM A SONDAGEM"&amp;" - "&amp;Matemática!I92 &amp;" ESTUDANTES"</f>
        <v>TOTAL DE ESTUDANTES QUE REALIZARAM A SONDAGEM - 0 ESTUDANTES</v>
      </c>
      <c r="M31" s="360"/>
      <c r="N31" s="360"/>
      <c r="O31" s="360"/>
      <c r="P31" s="360"/>
      <c r="Q31" s="360"/>
      <c r="R31" s="360"/>
      <c r="S31" s="360"/>
      <c r="T31" s="360"/>
      <c r="U31" s="360"/>
      <c r="V31" s="360"/>
    </row>
    <row r="57" spans="1:11" ht="15.75" x14ac:dyDescent="0.2">
      <c r="A57" s="360" t="str">
        <f>"TOTAL DE ESTUDANTES QUE REALIZARAM A SONDAGEM"&amp;" - "&amp;Matemática!I112 &amp;" ESTUDANTES"</f>
        <v>TOTAL DE ESTUDANTES QUE REALIZARAM A SONDAGEM - 0 ESTUDANTES</v>
      </c>
      <c r="B57" s="360"/>
      <c r="C57" s="360"/>
      <c r="D57" s="360"/>
      <c r="E57" s="360"/>
      <c r="F57" s="360"/>
      <c r="G57" s="360"/>
      <c r="H57" s="360"/>
      <c r="I57" s="360"/>
      <c r="J57" s="360"/>
      <c r="K57" s="76"/>
    </row>
  </sheetData>
  <sheetProtection algorithmName="SHA-512" hashValue="F9gpkYG450xA/G1QVb/JZri3hjT6FajdmftTX5i9BevYCajZHBHscNEdBWGjfA3Pj3uF3g+ebudAao9t9Qbm1Q==" saltValue="nJwrWdaZYM8OWgJsPGdwyg==" spinCount="100000" sheet="1" objects="1" scenarios="1"/>
  <mergeCells count="6">
    <mergeCell ref="A57:J57"/>
    <mergeCell ref="A31:J31"/>
    <mergeCell ref="L31:V31"/>
    <mergeCell ref="A1:V1"/>
    <mergeCell ref="A5:J5"/>
    <mergeCell ref="L5:V5"/>
  </mergeCells>
  <pageMargins left="0.511811024" right="0.511811024" top="0.78740157499999996" bottom="0.78740157499999996" header="0.31496062000000002" footer="0.31496062000000002"/>
  <pageSetup paperSize="9" scale="41" orientation="portrait" r:id="rId1"/>
  <rowBreaks count="1" manualBreakCount="1">
    <brk id="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Língua Portuguesa</vt:lpstr>
      <vt:lpstr>Informações por turma_LP</vt:lpstr>
      <vt:lpstr>Gráficos Língua Portuguesa</vt:lpstr>
      <vt:lpstr>Matemática</vt:lpstr>
      <vt:lpstr>Informações por turma_Matemátic</vt:lpstr>
      <vt:lpstr>Gráficos Matemática</vt:lpstr>
      <vt:lpstr>'Gráficos Língua Portuguesa'!Area_de_impressao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NRTE NORTE2 SEESP</dc:creator>
  <cp:lastModifiedBy>Paulo Henrique De Souza</cp:lastModifiedBy>
  <cp:revision/>
  <cp:lastPrinted>2023-03-03T12:53:02Z</cp:lastPrinted>
  <dcterms:created xsi:type="dcterms:W3CDTF">2010-02-18T17:27:08Z</dcterms:created>
  <dcterms:modified xsi:type="dcterms:W3CDTF">2025-06-03T15:01:34Z</dcterms:modified>
</cp:coreProperties>
</file>