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ngela.falarara\Desktop\MERENDA 2023-2024\EVENTOS MENSAIS\AVALIAÇÕES MERENDA\FORMULÁRIOS DAS ESCOLAS\2023\"/>
    </mc:Choice>
  </mc:AlternateContent>
  <xr:revisionPtr revIDLastSave="0" documentId="13_ncr:1_{E9DA67A4-FE5E-4461-B040-D9605764BB83}" xr6:coauthVersionLast="47" xr6:coauthVersionMax="47" xr10:uidLastSave="{00000000-0000-0000-0000-000000000000}"/>
  <bookViews>
    <workbookView xWindow="22932" yWindow="-108" windowWidth="19416" windowHeight="10416" xr2:uid="{00000000-000D-0000-FFFF-FFFF00000000}"/>
  </bookViews>
  <sheets>
    <sheet name="AVALIAÇÃO MERENDA" sheetId="1" r:id="rId1"/>
  </sheets>
  <definedNames>
    <definedName name="_xlnm.Print_Area" localSheetId="0">'AVALIAÇÃO MERENDA'!$A$1:$K$100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D97" i="1"/>
  <c r="D96" i="1"/>
  <c r="D98" i="1" s="1"/>
  <c r="D95" i="1"/>
  <c r="D94" i="1"/>
  <c r="C70" i="1" l="1"/>
  <c r="C71" i="1" l="1"/>
  <c r="K54" i="1"/>
  <c r="J54" i="1"/>
  <c r="I54" i="1"/>
  <c r="H54" i="1"/>
  <c r="G54" i="1"/>
  <c r="K45" i="1"/>
  <c r="J45" i="1"/>
  <c r="I45" i="1"/>
  <c r="H45" i="1"/>
  <c r="G45" i="1"/>
  <c r="G28" i="1" l="1"/>
  <c r="G55" i="1" l="1"/>
  <c r="K28" i="1"/>
  <c r="K55" i="1" s="1"/>
  <c r="J28" i="1"/>
  <c r="I28" i="1"/>
  <c r="I55" i="1" l="1"/>
  <c r="D59" i="1" s="1"/>
  <c r="E96" i="1" s="1"/>
  <c r="H96" i="1" s="1"/>
  <c r="J55" i="1"/>
  <c r="D60" i="1" s="1"/>
  <c r="E97" i="1" s="1"/>
  <c r="H97" i="1" s="1"/>
  <c r="H55" i="1"/>
  <c r="D58" i="1" s="1"/>
  <c r="E95" i="1" s="1"/>
  <c r="H95" i="1" l="1"/>
  <c r="G60" i="1"/>
  <c r="G59" i="1"/>
  <c r="G58" i="1"/>
  <c r="D57" i="1"/>
  <c r="E94" i="1" s="1"/>
  <c r="H94" i="1" s="1"/>
  <c r="E98" i="1" l="1"/>
  <c r="H98" i="1"/>
  <c r="D61" i="1"/>
  <c r="G57" i="1"/>
  <c r="G61" i="1" s="1"/>
  <c r="K57" i="1" l="1"/>
  <c r="K94" i="1"/>
  <c r="A100" i="1" s="1"/>
</calcChain>
</file>

<file path=xl/sharedStrings.xml><?xml version="1.0" encoding="utf-8"?>
<sst xmlns="http://schemas.openxmlformats.org/spreadsheetml/2006/main" count="146" uniqueCount="143">
  <si>
    <t>Unidade Escolar:</t>
  </si>
  <si>
    <t>Grupo 1 – Desempenho Profissional  </t>
  </si>
  <si>
    <t>O fiscal deverá assinalar com "X" a coluna correspondente sendo:</t>
  </si>
  <si>
    <t xml:space="preserve">Cumprimento das Atividades </t>
  </si>
  <si>
    <t>NÃO AVALIADO</t>
  </si>
  <si>
    <t>1.1</t>
  </si>
  <si>
    <t xml:space="preserve">Observância do cardápio definido pelo DAAA, de acordo com os itens disponibilizados pela contratante; </t>
  </si>
  <si>
    <t>1.2</t>
  </si>
  <si>
    <t xml:space="preserve">Armazenamento de gêneros e produtos alimentícios e materiais de consumo; </t>
  </si>
  <si>
    <t>1.3</t>
  </si>
  <si>
    <t>1.4</t>
  </si>
  <si>
    <t xml:space="preserve">Porcionamento adequado das alimentações, utilizando-se utensílios apropriados; </t>
  </si>
  <si>
    <t>1.5</t>
  </si>
  <si>
    <t xml:space="preserve">Coleta de amostras da alimentação preparada; </t>
  </si>
  <si>
    <t>1.6</t>
  </si>
  <si>
    <t xml:space="preserve">Higienização e limpeza das dependências, equipamentos e utensílios envolvidos na prestação dos serviços; </t>
  </si>
  <si>
    <t>1.7</t>
  </si>
  <si>
    <t xml:space="preserve">Controle bacteriológico dos alimentos; </t>
  </si>
  <si>
    <t>1.8</t>
  </si>
  <si>
    <t xml:space="preserve">Cumprimento das boas práticas ambientais quanto a: uso racional da água; eficiência energética; redução de produção de resíduos alimentares e melhor aproveitamento dos alimentos; programa de coleta seletiva de resíduos sólidos; produtos biodegradáveis; controle de poluição sonora; destinação final de resíduos de óleos utilizados em frituras e cocções. </t>
  </si>
  <si>
    <t>1.9</t>
  </si>
  <si>
    <t>Elaboração de dietas especiais, quando for o caso, em conformidade com as instruções do DAAA e gêneros disponibilizados.</t>
  </si>
  <si>
    <t xml:space="preserve">Qualificação/ Atendimento ao Público/ Postura </t>
  </si>
  <si>
    <t>1.10</t>
  </si>
  <si>
    <t xml:space="preserve">Qualificação e habilitação da mão de obra disponibilizada pela Contratada; </t>
  </si>
  <si>
    <t>1.11</t>
  </si>
  <si>
    <t xml:space="preserve">Manipulação de alimentos; </t>
  </si>
  <si>
    <t>1.12</t>
  </si>
  <si>
    <t xml:space="preserve">Profissionais capacitados com treinamentos específicos para as respectivas atividades; </t>
  </si>
  <si>
    <t>1.13</t>
  </si>
  <si>
    <t xml:space="preserve">Conduta dos empregados da Contratada com o contratante e com os alunos. </t>
  </si>
  <si>
    <t>Uniformes, Identificação e asseio</t>
  </si>
  <si>
    <t>1.14</t>
  </si>
  <si>
    <t xml:space="preserve">Uso de uniformes em perfeito estado de conservação e com aparência pessoal adequada; </t>
  </si>
  <si>
    <t>1.15</t>
  </si>
  <si>
    <t xml:space="preserve">Utilização de equipamentos de proteção individual e uniformes adequados as tarefas que executam e as condições climáticas; </t>
  </si>
  <si>
    <t>1.16</t>
  </si>
  <si>
    <t xml:space="preserve">Os uniformes devem compreender: aventais, jalecos, calças e blusas, de cor clara, calçados fechados, botas antiderrapantes, rede de malha fina para proteção dos cabelos. </t>
  </si>
  <si>
    <t>TOTAL GRUPO 1</t>
  </si>
  <si>
    <t>Grupo 2 – Desempenho das atividades</t>
  </si>
  <si>
    <t xml:space="preserve">Refeições Servidas </t>
  </si>
  <si>
    <t>2.1</t>
  </si>
  <si>
    <t xml:space="preserve">Conformidade das refeições servidas com o cardápio definido pelo DAAA; </t>
  </si>
  <si>
    <t>2.2</t>
  </si>
  <si>
    <t xml:space="preserve">Qualidade das refeições servidas (quantidade servida, condições higiênico-sanitárias, apresentação, porcionamento e temperatura das refeições); </t>
  </si>
  <si>
    <t>2.3</t>
  </si>
  <si>
    <t>Cumprimento dos horários de distribuição;</t>
  </si>
  <si>
    <t>2.4</t>
  </si>
  <si>
    <t xml:space="preserve">Coleta, armazenamento e manutenção diária de amostras da alimentação preparada e fornecimento do relatório das análises bacteriológicas, toxicológicas e físico-químicas sempre que solicitado; </t>
  </si>
  <si>
    <t>2.5</t>
  </si>
  <si>
    <t xml:space="preserve">Aceitação das refeições servidas por parte dos comensais; </t>
  </si>
  <si>
    <t>2.6</t>
  </si>
  <si>
    <t xml:space="preserve">Refeições disponibilizadas em quantidade suficiente e qualidade de preparo adequada. </t>
  </si>
  <si>
    <t xml:space="preserve">Condições higiênicas e de armazenamento </t>
  </si>
  <si>
    <t>2.7</t>
  </si>
  <si>
    <t xml:space="preserve">Condições higiênicas no armazenamento, manipulação, preparação e distribuição dos alimentos; </t>
  </si>
  <si>
    <t>2.8</t>
  </si>
  <si>
    <t xml:space="preserve">Higienização das instalações e utensílios (utensílios, equipamentos, local de preparação e armazenamento dos alimentos); </t>
  </si>
  <si>
    <t>2.9</t>
  </si>
  <si>
    <t>2.10</t>
  </si>
  <si>
    <t xml:space="preserve">Sistemática de armazenamento dos materiais (produtos adequadamente identificados e acondicionados, protegidos contra contaminação e em locais diferentes dos alimentos). </t>
  </si>
  <si>
    <t>2.11</t>
  </si>
  <si>
    <t>Registro e controle do quantitativo dos gêneros e produtos alimentícios em estoque, conformidade com a sistemática definida pelo DAAA e comunicando com antecedência, possíveis faltas para a preparação de refeições previstas no cardápio</t>
  </si>
  <si>
    <t>TOTAL GRUPO 2</t>
  </si>
  <si>
    <t>Grupo 3 – Gerenciamento</t>
  </si>
  <si>
    <t xml:space="preserve">Periodicidade da Supervisão </t>
  </si>
  <si>
    <t>3.1</t>
  </si>
  <si>
    <t>Execução de supervisão por parte da Contratada e na periodicidade acordada (mínimo 2 vezes por semana)</t>
  </si>
  <si>
    <t xml:space="preserve">Gerenciamento das Atividades Operacionais </t>
  </si>
  <si>
    <t>3.2</t>
  </si>
  <si>
    <t xml:space="preserve">Administração das atividades operacionais </t>
  </si>
  <si>
    <t>3.3</t>
  </si>
  <si>
    <t>Monitoramento desde a higienização pessoal, ambiental, material, manipulação, preparo e distribuição, bem como o controle de temperatura, da esterilização, do resfriamento, da refrigeração e do reaquecimento, através de supervisão técnica, treinamento e reciclagem contínua dos funcionários.</t>
  </si>
  <si>
    <t xml:space="preserve">Atendimento as Solicitações </t>
  </si>
  <si>
    <t>3.4</t>
  </si>
  <si>
    <t xml:space="preserve">Atendimento as solicitações do Contratante conforme condições estabelecidas no contrato. </t>
  </si>
  <si>
    <t>TOTAL GRUPO 3</t>
  </si>
  <si>
    <t>Quantidade de itens avaliados = X</t>
  </si>
  <si>
    <t>Qtde. (a)</t>
  </si>
  <si>
    <t>Equivalência (e)</t>
  </si>
  <si>
    <t>Quantidade de ótimo (3)</t>
  </si>
  <si>
    <t>Quantidade de bom (2)</t>
  </si>
  <si>
    <t>Quantidade de regular (1)</t>
  </si>
  <si>
    <t>Quantidade de péssimo (0)</t>
  </si>
  <si>
    <t>TOTAL</t>
  </si>
  <si>
    <t>Gestor do Contrato:  Rosangela Aparecida Falarara (NCS)</t>
  </si>
  <si>
    <t>Assinatura e data do Responsável da Contratada</t>
  </si>
  <si>
    <t>Assinatura e data do Gestor do Contrato</t>
  </si>
  <si>
    <t>Assinatura e data do Responsável pela Fiscalização</t>
  </si>
  <si>
    <t>Nota final</t>
  </si>
  <si>
    <t>Cumprimento de todas as obrigações trabalhistas</t>
  </si>
  <si>
    <t>Item 10 - Salários, Benefícios e Obrigações Trabalhistas</t>
  </si>
  <si>
    <t>Gestão das atividades por parte da Contratada; Nomeação de Preposto e de Encarregado</t>
  </si>
  <si>
    <t>Item 9 - Gerenciamento das Atividades</t>
  </si>
  <si>
    <t>Elaboração de relatório mensal contendo os quantitativos totais mensais para cada tipo de refeição servida; Preenchimento do Formulário de ocorrências</t>
  </si>
  <si>
    <t>Item 8 - Controle de Documentação</t>
  </si>
  <si>
    <t>Serviços sob responsabilidade técnica de nutricionista e operacional do Encarregado; Quadro de pessoal técnico e operacional e em número suficiente; Escalas de serviço mensal com funções (nomes e horários)</t>
  </si>
  <si>
    <t>Item 7 - Supervisão do Serviço</t>
  </si>
  <si>
    <t>Grupo 3 - Gerenciamento</t>
  </si>
  <si>
    <t>Instalações físicas e equipamentos em perfeitas condições de uso
Medidas adequadas para solucionar problemas de manutenção das instalações físicas e dos equipamentos</t>
  </si>
  <si>
    <t>Item 6 - Manutenção corretiva e preventiva</t>
  </si>
  <si>
    <t>Fornecimento de todos os saneantes domissanitários e materiais de limpeza, no início de cada mês em quantidade, qualidade e tecnologia adequadas
Fornecimento e manutenção de todos os equipamentos necessários à execução dos serviços, em perfeitas condições
Substituição de saneantes domissanitários, materiais de limpeza e equipamentos necessários à execução dos serviços no prazo acordado</t>
  </si>
  <si>
    <t>Item 5 - Fornecimento de Materiais de Limpeza e Equipamentos Necessários à Execução do Serviço</t>
  </si>
  <si>
    <t>Fornecimento de uniforme e de EPIs em quantidade e qualidade adequada e uso adequado, por parte do empregado ao longo de todo o período de trabalho</t>
  </si>
  <si>
    <t>Item 4 - Fornecimento e utilização de Uniformes e EPIs</t>
  </si>
  <si>
    <t>Grupo 2 - Fornecimento de Materiais, Uniformes e Manutenção de Equipamentos</t>
  </si>
  <si>
    <t>Execução de treinamento de capacitação para a execução adequada dos serviços, antes do ingresso do empregado no trabalho e quando solicitado pela Contratante; Cumprimento das Normas Internas da Contratante; Assiduidade, cordialidade e pontualidade dos empregados</t>
  </si>
  <si>
    <t>Item 3 - Qualificação e Postura dos Empregados</t>
  </si>
  <si>
    <t>Atendimento às exigências de boas práticas ambientais; de uso racional da água e de energia elétrica; de redução de resíduos sólidos, de uso de saneantes domissanitários adequados e de redução de poluição sonora</t>
  </si>
  <si>
    <t>Item 2 - Cumprimento das Responsabilidades sócioambientais</t>
  </si>
  <si>
    <t>Prestação dos serviços dentro dos parâmentros e rotinas estabelecidos, com observâncias às recomendações preconizadas pela boa técnica, normas e legislação, nos ambientes acordados e nas frequências estabelecidas</t>
  </si>
  <si>
    <t>Item 1 - Cumprimento das Atividades</t>
  </si>
  <si>
    <t>Grupo 1 - Desempenho das Atividades</t>
  </si>
  <si>
    <t>NOTA</t>
  </si>
  <si>
    <t>Instrumento para Avaliação dos Serviços Prestados</t>
  </si>
  <si>
    <t>AVALIAR COM NOTAS DE 0 A 3 (SENDO 3-ÓTIMO, 2-BOM, 1-REGULAR, 0-PÉSSIMO)</t>
  </si>
  <si>
    <r>
      <rPr>
        <b/>
        <sz val="11"/>
        <color theme="1"/>
        <rFont val="Calibri"/>
        <family val="2"/>
        <scheme val="minor"/>
      </rPr>
      <t>CONTRATO Nº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</si>
  <si>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CONTRATADA:</t>
    </r>
    <r>
      <rPr>
        <sz val="11"/>
        <color theme="1"/>
        <rFont val="Calibri"/>
        <family val="2"/>
        <scheme val="minor"/>
      </rPr>
      <t xml:space="preserve">  </t>
    </r>
  </si>
  <si>
    <r>
      <rPr>
        <b/>
        <sz val="11"/>
        <color theme="1"/>
        <rFont val="Calibri"/>
        <family val="2"/>
        <scheme val="minor"/>
      </rPr>
      <t>UNIDADE ESCOLAR</t>
    </r>
    <r>
      <rPr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</si>
  <si>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>PÉRÍODO DE AVALIAÇÃO</t>
    </r>
    <r>
      <rPr>
        <sz val="11"/>
        <color theme="1"/>
        <rFont val="Calibri"/>
        <family val="2"/>
        <scheme val="minor"/>
      </rPr>
      <t>:</t>
    </r>
  </si>
  <si>
    <t xml:space="preserve">Pré-preparos e cocção dos alimentos; </t>
  </si>
  <si>
    <t xml:space="preserve">Responsável pela Fiscalização: </t>
  </si>
  <si>
    <t>Sistemática de armazenamento dos gêneros e produtos alimentícios (produtos adequadamente identificados e acondicionados, protegidos contra contaminação e mantidos na temperatura correta);</t>
  </si>
  <si>
    <t>Período:</t>
  </si>
  <si>
    <r>
      <rPr>
        <b/>
        <sz val="10"/>
        <color rgb="FFFF0000"/>
        <rFont val="Calibri"/>
        <family val="2"/>
        <scheme val="minor"/>
      </rPr>
      <t>ATENÇÃO</t>
    </r>
    <r>
      <rPr>
        <b/>
        <sz val="10"/>
        <color theme="1"/>
        <rFont val="Arial"/>
        <family val="2"/>
      </rPr>
      <t> (J</t>
    </r>
    <r>
      <rPr>
        <b/>
        <sz val="10"/>
        <color theme="1"/>
        <rFont val="Calibri"/>
        <family val="2"/>
        <scheme val="minor"/>
      </rPr>
      <t xml:space="preserve">ustificar itens "não avaliados",  "com notas 0 e 1" e "com nota 2 nos itens 1.5 a 1.7"). </t>
    </r>
  </si>
  <si>
    <t>Pontos obtidos              (y= a x e)</t>
  </si>
  <si>
    <t>3-Ótimo, 2-Bom, 1-Regular, 0-Péssimo ou NÃO AVALIADO</t>
  </si>
  <si>
    <t>Assinatura do Fiscal na Escola</t>
  </si>
  <si>
    <t xml:space="preserve">Assinatura do responsável pela contratada </t>
  </si>
  <si>
    <t>Quantidade de Ótimo (3)</t>
  </si>
  <si>
    <t>NOTA SUB-TOTAL</t>
  </si>
  <si>
    <t>Quantidade de Bom (2)</t>
  </si>
  <si>
    <t>Quantidade de Regular (1)</t>
  </si>
  <si>
    <t>Quantidade de Péssimo (0)</t>
  </si>
  <si>
    <t>Totais</t>
  </si>
  <si>
    <t>Qtde. acumulado (b)</t>
  </si>
  <si>
    <t>NOTA FINAL (Pontos/itens avaliados)</t>
  </si>
  <si>
    <t>Qtde. Pontos (a)</t>
  </si>
  <si>
    <t>Pontos obtidos acumulados (X=b*e)</t>
  </si>
  <si>
    <t>Contratada: SUNNY ALIMENTAÇÃO E SERVIÇOS LTDA.</t>
  </si>
  <si>
    <t>SUNNY ALIMENTAÇÃO E SERVIÇOS LTDA.</t>
  </si>
  <si>
    <t>Contrato número:    001/2023</t>
  </si>
  <si>
    <t>001/2023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</si>
</sst>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justify" vertical="center" wrapText="1"/>
      <protection locked="0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top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5" borderId="18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5" borderId="19" xfId="0" applyFont="1" applyFill="1" applyBorder="1" applyAlignment="1" applyProtection="1">
      <alignment horizontal="center" vertical="center" wrapText="1"/>
    </xf>
    <xf numFmtId="0" fontId="1" fillId="6" borderId="29" xfId="0" applyFont="1" applyFill="1" applyBorder="1" applyAlignment="1" applyProtection="1">
      <alignment horizontal="center" vertical="center" wrapText="1"/>
    </xf>
    <xf numFmtId="0" fontId="1" fillId="6" borderId="27" xfId="0" applyFont="1" applyFill="1" applyBorder="1" applyAlignment="1" applyProtection="1">
      <alignment horizontal="center" vertical="center" wrapText="1"/>
    </xf>
    <xf numFmtId="0" fontId="1" fillId="6" borderId="26" xfId="0" applyFont="1" applyFill="1" applyBorder="1" applyAlignment="1" applyProtection="1">
      <alignment horizontal="center" vertical="center" wrapText="1"/>
    </xf>
    <xf numFmtId="1" fontId="1" fillId="0" borderId="9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justify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5" fillId="7" borderId="41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4" fontId="0" fillId="0" borderId="0" xfId="0" applyNumberFormat="1"/>
    <xf numFmtId="0" fontId="4" fillId="0" borderId="54" xfId="0" applyFont="1" applyBorder="1" applyAlignment="1">
      <alignment horizontal="center" wrapText="1"/>
    </xf>
    <xf numFmtId="0" fontId="13" fillId="0" borderId="41" xfId="0" applyFont="1" applyBorder="1" applyAlignment="1" applyProtection="1">
      <alignment horizontal="center" vertical="center" wrapText="1"/>
      <protection locked="0"/>
    </xf>
    <xf numFmtId="0" fontId="13" fillId="0" borderId="49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4" fillId="0" borderId="38" xfId="0" applyFont="1" applyFill="1" applyBorder="1" applyAlignment="1">
      <alignment horizontal="left" wrapText="1"/>
    </xf>
    <xf numFmtId="0" fontId="4" fillId="0" borderId="59" xfId="0" applyNumberFormat="1" applyFont="1" applyBorder="1" applyAlignment="1">
      <alignment horizont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2" fillId="0" borderId="59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0" fontId="4" fillId="0" borderId="52" xfId="0" applyFont="1" applyBorder="1" applyAlignment="1">
      <alignment horizontal="center" wrapText="1"/>
    </xf>
    <xf numFmtId="0" fontId="4" fillId="0" borderId="53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0" borderId="56" xfId="0" applyFont="1" applyBorder="1" applyAlignment="1">
      <alignment horizontal="center" wrapText="1"/>
    </xf>
    <xf numFmtId="0" fontId="4" fillId="8" borderId="54" xfId="0" applyFont="1" applyFill="1" applyBorder="1" applyAlignment="1">
      <alignment horizontal="center" wrapText="1"/>
    </xf>
    <xf numFmtId="0" fontId="4" fillId="8" borderId="56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6" xfId="0" applyFont="1" applyBorder="1" applyAlignment="1">
      <alignment horizontal="left" wrapText="1"/>
    </xf>
    <xf numFmtId="0" fontId="7" fillId="0" borderId="42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textRotation="90" wrapText="1"/>
    </xf>
    <xf numFmtId="0" fontId="5" fillId="6" borderId="42" xfId="0" applyFont="1" applyFill="1" applyBorder="1" applyAlignment="1">
      <alignment horizontal="center" vertical="center" textRotation="90" wrapText="1"/>
    </xf>
    <xf numFmtId="0" fontId="5" fillId="6" borderId="15" xfId="0" applyFont="1" applyFill="1" applyBorder="1" applyAlignment="1">
      <alignment horizontal="center" vertical="center" textRotation="90" wrapText="1"/>
    </xf>
    <xf numFmtId="0" fontId="5" fillId="6" borderId="40" xfId="0" applyFont="1" applyFill="1" applyBorder="1" applyAlignment="1">
      <alignment horizontal="center" vertical="center" textRotation="90" wrapText="1"/>
    </xf>
    <xf numFmtId="0" fontId="5" fillId="6" borderId="37" xfId="0" applyFont="1" applyFill="1" applyBorder="1" applyAlignment="1">
      <alignment horizontal="center" vertical="center" textRotation="90" wrapText="1"/>
    </xf>
    <xf numFmtId="0" fontId="5" fillId="6" borderId="16" xfId="0" applyFont="1" applyFill="1" applyBorder="1" applyAlignment="1">
      <alignment horizontal="center" vertical="center" textRotation="90" wrapText="1"/>
    </xf>
    <xf numFmtId="0" fontId="5" fillId="6" borderId="40" xfId="0" applyFont="1" applyFill="1" applyBorder="1" applyAlignment="1">
      <alignment horizontal="left" wrapText="1"/>
    </xf>
    <xf numFmtId="0" fontId="4" fillId="0" borderId="40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wrapText="1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4" fontId="8" fillId="0" borderId="57" xfId="0" applyNumberFormat="1" applyFont="1" applyBorder="1" applyAlignment="1" applyProtection="1">
      <alignment horizontal="center" vertical="center"/>
      <protection locked="0"/>
    </xf>
    <xf numFmtId="4" fontId="8" fillId="0" borderId="41" xfId="0" applyNumberFormat="1" applyFont="1" applyBorder="1" applyAlignment="1" applyProtection="1">
      <alignment horizontal="center" vertical="center"/>
      <protection locked="0"/>
    </xf>
    <xf numFmtId="4" fontId="8" fillId="0" borderId="58" xfId="0" applyNumberFormat="1" applyFont="1" applyBorder="1" applyAlignment="1" applyProtection="1">
      <alignment horizontal="center" vertical="center"/>
      <protection locked="0"/>
    </xf>
    <xf numFmtId="0" fontId="5" fillId="6" borderId="42" xfId="0" applyFont="1" applyFill="1" applyBorder="1" applyAlignment="1">
      <alignment horizontal="left" wrapText="1"/>
    </xf>
    <xf numFmtId="0" fontId="8" fillId="0" borderId="39" xfId="0" applyFont="1" applyBorder="1" applyAlignment="1" applyProtection="1">
      <alignment horizontal="center" vertical="center"/>
      <protection locked="0"/>
    </xf>
    <xf numFmtId="4" fontId="6" fillId="0" borderId="37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5" fillId="5" borderId="46" xfId="0" applyFont="1" applyFill="1" applyBorder="1" applyAlignment="1">
      <alignment horizontal="center" vertical="center" textRotation="90" wrapText="1"/>
    </xf>
    <xf numFmtId="0" fontId="5" fillId="5" borderId="47" xfId="0" applyFont="1" applyFill="1" applyBorder="1" applyAlignment="1">
      <alignment horizontal="center" vertical="center" textRotation="90" wrapText="1"/>
    </xf>
    <xf numFmtId="0" fontId="5" fillId="5" borderId="15" xfId="0" applyFont="1" applyFill="1" applyBorder="1" applyAlignment="1">
      <alignment horizontal="center" vertical="center" textRotation="90" wrapText="1"/>
    </xf>
    <xf numFmtId="0" fontId="5" fillId="5" borderId="40" xfId="0" applyFont="1" applyFill="1" applyBorder="1" applyAlignment="1">
      <alignment horizontal="center" vertical="center" textRotation="90" wrapText="1"/>
    </xf>
    <xf numFmtId="0" fontId="5" fillId="5" borderId="43" xfId="0" applyFont="1" applyFill="1" applyBorder="1" applyAlignment="1">
      <alignment horizontal="center" vertical="center" textRotation="90" wrapText="1"/>
    </xf>
    <xf numFmtId="0" fontId="5" fillId="5" borderId="44" xfId="0" applyFont="1" applyFill="1" applyBorder="1" applyAlignment="1">
      <alignment horizontal="center" vertical="center" textRotation="90" wrapText="1"/>
    </xf>
    <xf numFmtId="0" fontId="4" fillId="0" borderId="40" xfId="0" applyFont="1" applyBorder="1" applyAlignment="1">
      <alignment horizontal="left" vertical="center" wrapText="1"/>
    </xf>
    <xf numFmtId="0" fontId="5" fillId="5" borderId="40" xfId="0" applyFont="1" applyFill="1" applyBorder="1" applyAlignment="1">
      <alignment horizontal="left" wrapText="1"/>
    </xf>
    <xf numFmtId="0" fontId="4" fillId="0" borderId="44" xfId="0" applyFont="1" applyBorder="1" applyAlignment="1">
      <alignment horizontal="left" vertical="center" wrapText="1"/>
    </xf>
    <xf numFmtId="0" fontId="5" fillId="4" borderId="34" xfId="0" applyFont="1" applyFill="1" applyBorder="1" applyAlignment="1">
      <alignment horizontal="center" vertical="center" textRotation="90" wrapText="1"/>
    </xf>
    <xf numFmtId="0" fontId="5" fillId="4" borderId="35" xfId="0" applyFont="1" applyFill="1" applyBorder="1" applyAlignment="1">
      <alignment horizontal="center" vertical="center" textRotation="90" wrapText="1"/>
    </xf>
    <xf numFmtId="0" fontId="5" fillId="4" borderId="15" xfId="0" applyFont="1" applyFill="1" applyBorder="1" applyAlignment="1">
      <alignment horizontal="center" vertical="center" textRotation="90" wrapText="1"/>
    </xf>
    <xf numFmtId="0" fontId="5" fillId="4" borderId="40" xfId="0" applyFont="1" applyFill="1" applyBorder="1" applyAlignment="1">
      <alignment horizontal="center" vertical="center" textRotation="90" wrapText="1"/>
    </xf>
    <xf numFmtId="0" fontId="5" fillId="4" borderId="43" xfId="0" applyFont="1" applyFill="1" applyBorder="1" applyAlignment="1">
      <alignment horizontal="center" vertical="center" textRotation="90" wrapText="1"/>
    </xf>
    <xf numFmtId="0" fontId="5" fillId="4" borderId="44" xfId="0" applyFont="1" applyFill="1" applyBorder="1" applyAlignment="1">
      <alignment horizontal="center" vertical="center" textRotation="90" wrapText="1"/>
    </xf>
    <xf numFmtId="0" fontId="5" fillId="4" borderId="35" xfId="0" applyFont="1" applyFill="1" applyBorder="1" applyAlignment="1">
      <alignment horizontal="left" wrapText="1"/>
    </xf>
    <xf numFmtId="0" fontId="5" fillId="4" borderId="40" xfId="0" applyFont="1" applyFill="1" applyBorder="1" applyAlignment="1">
      <alignment horizontal="left" wrapText="1"/>
    </xf>
    <xf numFmtId="0" fontId="5" fillId="4" borderId="40" xfId="0" applyFont="1" applyFill="1" applyBorder="1" applyAlignment="1">
      <alignment horizontal="left" vertical="center" wrapText="1"/>
    </xf>
    <xf numFmtId="0" fontId="5" fillId="5" borderId="47" xfId="0" applyFont="1" applyFill="1" applyBorder="1" applyAlignment="1">
      <alignment horizontal="left" wrapText="1"/>
    </xf>
    <xf numFmtId="0" fontId="1" fillId="4" borderId="1" xfId="0" applyFont="1" applyFill="1" applyBorder="1" applyAlignment="1" applyProtection="1">
      <alignment horizontal="justify" vertical="center" wrapText="1"/>
    </xf>
    <xf numFmtId="0" fontId="1" fillId="4" borderId="2" xfId="0" applyFont="1" applyFill="1" applyBorder="1" applyAlignment="1" applyProtection="1">
      <alignment horizontal="justify" vertical="center" wrapText="1"/>
    </xf>
    <xf numFmtId="0" fontId="1" fillId="4" borderId="3" xfId="0" applyFont="1" applyFill="1" applyBorder="1" applyAlignment="1" applyProtection="1">
      <alignment horizontal="justify" vertical="center" wrapText="1"/>
    </xf>
    <xf numFmtId="0" fontId="0" fillId="0" borderId="15" xfId="0" applyFont="1" applyBorder="1" applyAlignment="1">
      <alignment horizontal="center" wrapText="1"/>
    </xf>
    <xf numFmtId="0" fontId="0" fillId="0" borderId="40" xfId="0" applyFont="1" applyBorder="1" applyAlignment="1">
      <alignment horizontal="center" wrapText="1"/>
    </xf>
    <xf numFmtId="0" fontId="0" fillId="0" borderId="37" xfId="0" applyFont="1" applyBorder="1" applyAlignment="1">
      <alignment horizontal="center" wrapText="1"/>
    </xf>
    <xf numFmtId="0" fontId="0" fillId="0" borderId="40" xfId="0" applyFont="1" applyBorder="1" applyAlignment="1" applyProtection="1">
      <alignment horizontal="center" wrapText="1"/>
    </xf>
    <xf numFmtId="0" fontId="0" fillId="0" borderId="13" xfId="0" applyFont="1" applyBorder="1" applyAlignment="1" applyProtection="1">
      <alignment horizontal="center" wrapText="1"/>
    </xf>
    <xf numFmtId="17" fontId="0" fillId="0" borderId="16" xfId="0" applyNumberFormat="1" applyFont="1" applyBorder="1" applyAlignment="1" applyProtection="1">
      <alignment horizontal="center" wrapText="1"/>
    </xf>
    <xf numFmtId="17" fontId="0" fillId="0" borderId="17" xfId="0" applyNumberFormat="1" applyFont="1" applyBorder="1" applyAlignment="1" applyProtection="1">
      <alignment horizontal="center" wrapText="1"/>
    </xf>
    <xf numFmtId="0" fontId="7" fillId="7" borderId="11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0" fillId="0" borderId="34" xfId="0" applyFont="1" applyBorder="1" applyAlignment="1">
      <alignment horizontal="center" wrapText="1"/>
    </xf>
    <xf numFmtId="0" fontId="0" fillId="0" borderId="3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35" xfId="0" applyFont="1" applyBorder="1" applyAlignment="1" applyProtection="1">
      <alignment horizontal="center" wrapText="1"/>
    </xf>
    <xf numFmtId="0" fontId="9" fillId="0" borderId="36" xfId="0" applyFont="1" applyBorder="1" applyAlignment="1" applyProtection="1">
      <alignment horizontal="center" wrapText="1"/>
    </xf>
    <xf numFmtId="0" fontId="5" fillId="0" borderId="40" xfId="0" applyFont="1" applyBorder="1" applyAlignment="1" applyProtection="1">
      <alignment horizontal="center" wrapText="1"/>
    </xf>
    <xf numFmtId="0" fontId="5" fillId="0" borderId="13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justify" vertical="top"/>
    </xf>
    <xf numFmtId="0" fontId="3" fillId="0" borderId="2" xfId="0" applyFont="1" applyBorder="1" applyAlignment="1" applyProtection="1">
      <alignment horizontal="justify" vertical="top"/>
    </xf>
    <xf numFmtId="0" fontId="3" fillId="0" borderId="3" xfId="0" applyFont="1" applyBorder="1" applyAlignment="1" applyProtection="1">
      <alignment horizontal="justify" vertical="top"/>
    </xf>
    <xf numFmtId="0" fontId="3" fillId="0" borderId="1" xfId="0" applyFont="1" applyBorder="1" applyAlignment="1" applyProtection="1">
      <alignment horizontal="justify" vertical="top" wrapText="1"/>
    </xf>
    <xf numFmtId="0" fontId="3" fillId="0" borderId="2" xfId="0" applyFont="1" applyBorder="1" applyAlignment="1" applyProtection="1">
      <alignment horizontal="justify" vertical="top" wrapText="1"/>
    </xf>
    <xf numFmtId="0" fontId="3" fillId="0" borderId="3" xfId="0" applyFont="1" applyBorder="1" applyAlignment="1" applyProtection="1">
      <alignment horizontal="justify" vertical="top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justify" vertical="center"/>
    </xf>
    <xf numFmtId="0" fontId="3" fillId="0" borderId="2" xfId="0" applyFont="1" applyBorder="1" applyAlignment="1" applyProtection="1">
      <alignment horizontal="justify" vertical="center"/>
    </xf>
    <xf numFmtId="0" fontId="3" fillId="0" borderId="3" xfId="0" applyFont="1" applyBorder="1" applyAlignment="1" applyProtection="1">
      <alignment horizontal="justify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justify" vertical="center"/>
    </xf>
    <xf numFmtId="0" fontId="10" fillId="0" borderId="1" xfId="0" applyFont="1" applyBorder="1" applyAlignment="1" applyProtection="1">
      <alignment horizontal="justify" vertical="center"/>
    </xf>
    <xf numFmtId="0" fontId="10" fillId="0" borderId="2" xfId="0" applyFont="1" applyBorder="1" applyAlignment="1" applyProtection="1">
      <alignment horizontal="justify" vertical="center"/>
    </xf>
    <xf numFmtId="0" fontId="10" fillId="0" borderId="3" xfId="0" applyFont="1" applyBorder="1" applyAlignment="1" applyProtection="1">
      <alignment horizontal="justify" vertical="center"/>
    </xf>
    <xf numFmtId="1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7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left" vertical="center" wrapText="1"/>
    </xf>
    <xf numFmtId="0" fontId="1" fillId="5" borderId="2" xfId="0" applyFont="1" applyFill="1" applyBorder="1" applyAlignment="1" applyProtection="1">
      <alignment horizontal="left" vertical="center" wrapText="1"/>
    </xf>
    <xf numFmtId="0" fontId="1" fillId="5" borderId="3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2" xfId="0" applyFont="1" applyBorder="1" applyAlignment="1" applyProtection="1">
      <alignment horizontal="justify" vertical="center" wrapText="1"/>
    </xf>
    <xf numFmtId="0" fontId="1" fillId="0" borderId="3" xfId="0" applyFont="1" applyBorder="1" applyAlignment="1" applyProtection="1">
      <alignment horizontal="justify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justify" vertical="center" wrapText="1"/>
    </xf>
    <xf numFmtId="0" fontId="10" fillId="0" borderId="2" xfId="0" applyFont="1" applyBorder="1" applyAlignment="1" applyProtection="1">
      <alignment horizontal="justify" vertical="center" wrapText="1"/>
    </xf>
    <xf numFmtId="0" fontId="10" fillId="0" borderId="3" xfId="0" applyFont="1" applyBorder="1" applyAlignment="1" applyProtection="1">
      <alignment horizontal="justify" vertical="center" wrapText="1"/>
    </xf>
    <xf numFmtId="0" fontId="2" fillId="5" borderId="4" xfId="0" applyFont="1" applyFill="1" applyBorder="1" applyAlignment="1" applyProtection="1">
      <alignment horizontal="justify" vertical="center" wrapText="1"/>
    </xf>
    <xf numFmtId="0" fontId="2" fillId="5" borderId="5" xfId="0" applyFont="1" applyFill="1" applyBorder="1" applyAlignment="1" applyProtection="1">
      <alignment horizontal="justify" vertical="center" wrapText="1"/>
    </xf>
    <xf numFmtId="0" fontId="2" fillId="5" borderId="6" xfId="0" applyFont="1" applyFill="1" applyBorder="1" applyAlignment="1" applyProtection="1">
      <alignment horizontal="justify" vertical="center" wrapText="1"/>
    </xf>
    <xf numFmtId="0" fontId="1" fillId="6" borderId="20" xfId="0" applyFont="1" applyFill="1" applyBorder="1" applyAlignment="1" applyProtection="1">
      <alignment horizontal="left" vertical="center" wrapText="1"/>
    </xf>
    <xf numFmtId="0" fontId="1" fillId="6" borderId="21" xfId="0" applyFont="1" applyFill="1" applyBorder="1" applyAlignment="1" applyProtection="1">
      <alignment horizontal="left" vertical="center" wrapText="1"/>
    </xf>
    <xf numFmtId="0" fontId="1" fillId="6" borderId="22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justify" vertical="center" wrapText="1"/>
    </xf>
    <xf numFmtId="0" fontId="2" fillId="6" borderId="28" xfId="0" applyFont="1" applyFill="1" applyBorder="1" applyAlignment="1" applyProtection="1">
      <alignment horizontal="justify" vertical="center" wrapText="1"/>
    </xf>
    <xf numFmtId="0" fontId="2" fillId="6" borderId="29" xfId="0" applyFont="1" applyFill="1" applyBorder="1" applyAlignment="1" applyProtection="1">
      <alignment horizontal="justify" vertical="center" wrapText="1"/>
    </xf>
    <xf numFmtId="0" fontId="1" fillId="0" borderId="30" xfId="0" applyFont="1" applyBorder="1" applyAlignment="1" applyProtection="1">
      <alignment horizontal="justify" vertical="center" wrapText="1"/>
    </xf>
    <xf numFmtId="0" fontId="1" fillId="0" borderId="31" xfId="0" applyFont="1" applyBorder="1" applyAlignment="1" applyProtection="1">
      <alignment horizontal="justify" vertical="center" wrapText="1"/>
    </xf>
    <xf numFmtId="0" fontId="1" fillId="0" borderId="32" xfId="0" applyFont="1" applyBorder="1" applyAlignment="1" applyProtection="1">
      <alignment horizontal="justify" vertical="center" wrapText="1"/>
    </xf>
    <xf numFmtId="0" fontId="2" fillId="0" borderId="23" xfId="0" applyFont="1" applyBorder="1" applyAlignment="1" applyProtection="1">
      <alignment horizontal="justify" vertical="center" wrapText="1"/>
    </xf>
    <xf numFmtId="0" fontId="2" fillId="0" borderId="24" xfId="0" applyFont="1" applyBorder="1" applyAlignment="1" applyProtection="1">
      <alignment horizontal="justify" vertical="center" wrapText="1"/>
    </xf>
    <xf numFmtId="0" fontId="2" fillId="0" borderId="25" xfId="0" applyFont="1" applyBorder="1" applyAlignment="1" applyProtection="1">
      <alignment horizontal="justify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2" xfId="0" applyFont="1" applyBorder="1" applyAlignment="1" applyProtection="1">
      <alignment horizontal="justify" vertical="center" wrapText="1"/>
    </xf>
    <xf numFmtId="0" fontId="2" fillId="0" borderId="3" xfId="0" applyFont="1" applyBorder="1" applyAlignment="1" applyProtection="1">
      <alignment horizontal="justify" vertical="center" wrapText="1"/>
    </xf>
    <xf numFmtId="2" fontId="2" fillId="0" borderId="33" xfId="0" applyNumberFormat="1" applyFont="1" applyBorder="1" applyAlignment="1" applyProtection="1">
      <alignment horizontal="center" vertical="center" wrapText="1"/>
    </xf>
    <xf numFmtId="2" fontId="2" fillId="0" borderId="19" xfId="0" applyNumberFormat="1" applyFont="1" applyBorder="1" applyAlignment="1" applyProtection="1">
      <alignment horizontal="center" vertical="center" wrapText="1"/>
    </xf>
    <xf numFmtId="2" fontId="2" fillId="0" borderId="10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3" fontId="2" fillId="0" borderId="1" xfId="0" applyNumberFormat="1" applyFont="1" applyBorder="1" applyAlignment="1" applyProtection="1">
      <alignment horizontal="center" vertical="center" wrapText="1"/>
    </xf>
    <xf numFmtId="3" fontId="2" fillId="0" borderId="2" xfId="0" applyNumberFormat="1" applyFont="1" applyBorder="1" applyAlignment="1" applyProtection="1">
      <alignment horizontal="center" vertical="center" wrapText="1"/>
    </xf>
    <xf numFmtId="3" fontId="2" fillId="0" borderId="3" xfId="0" applyNumberFormat="1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1"/>
  <sheetViews>
    <sheetView showGridLines="0" tabSelected="1" topLeftCell="A94" zoomScale="154" zoomScaleNormal="154" zoomScalePageLayoutView="75" workbookViewId="0">
      <selection activeCell="C69" sqref="C69:K69"/>
    </sheetView>
  </sheetViews>
  <sheetFormatPr defaultRowHeight="14.4" x14ac:dyDescent="0.3"/>
  <cols>
    <col min="1" max="1" width="9" customWidth="1"/>
    <col min="3" max="3" width="10.88671875" customWidth="1"/>
    <col min="4" max="4" width="8.5546875" customWidth="1"/>
    <col min="6" max="6" width="12.44140625" customWidth="1"/>
    <col min="7" max="7" width="4.44140625" customWidth="1"/>
    <col min="8" max="9" width="4.88671875" customWidth="1"/>
    <col min="10" max="10" width="5" customWidth="1"/>
    <col min="11" max="11" width="12.44140625" customWidth="1"/>
    <col min="12" max="12" width="8.109375" customWidth="1"/>
    <col min="13" max="16" width="12.44140625" customWidth="1"/>
    <col min="17" max="17" width="4.44140625" customWidth="1"/>
    <col min="18" max="18" width="4.109375" customWidth="1"/>
    <col min="19" max="19" width="3.88671875" customWidth="1"/>
    <col min="20" max="20" width="4.5546875" customWidth="1"/>
    <col min="21" max="21" width="4.109375" customWidth="1"/>
    <col min="22" max="22" width="12.44140625" customWidth="1"/>
    <col min="23" max="23" width="9.109375" customWidth="1"/>
    <col min="25" max="25" width="16.109375" customWidth="1"/>
    <col min="26" max="26" width="15" customWidth="1"/>
    <col min="27" max="27" width="51.88671875" customWidth="1"/>
    <col min="28" max="28" width="7.5546875" customWidth="1"/>
  </cols>
  <sheetData>
    <row r="1" spans="1:11" ht="18.75" customHeight="1" thickBot="1" x14ac:dyDescent="0.35">
      <c r="A1" s="170" t="s">
        <v>141</v>
      </c>
      <c r="B1" s="171"/>
      <c r="C1" s="171"/>
      <c r="D1" s="171"/>
      <c r="E1" s="171"/>
      <c r="F1" s="16" t="s">
        <v>123</v>
      </c>
      <c r="G1" s="164"/>
      <c r="H1" s="165"/>
      <c r="I1" s="165"/>
      <c r="J1" s="165"/>
      <c r="K1" s="166"/>
    </row>
    <row r="2" spans="1:11" ht="27" customHeight="1" thickBot="1" x14ac:dyDescent="0.35">
      <c r="A2" s="154" t="s">
        <v>0</v>
      </c>
      <c r="B2" s="155"/>
      <c r="C2" s="180"/>
      <c r="D2" s="180"/>
      <c r="E2" s="180"/>
      <c r="F2" s="180"/>
      <c r="G2" s="180"/>
      <c r="H2" s="180"/>
      <c r="I2" s="180"/>
      <c r="J2" s="180"/>
      <c r="K2" s="181"/>
    </row>
    <row r="3" spans="1:11" ht="23.25" customHeight="1" thickBot="1" x14ac:dyDescent="0.35">
      <c r="A3" s="172" t="s">
        <v>139</v>
      </c>
      <c r="B3" s="173"/>
      <c r="C3" s="173"/>
      <c r="D3" s="173"/>
      <c r="E3" s="173"/>
      <c r="F3" s="173"/>
      <c r="G3" s="173"/>
      <c r="H3" s="173"/>
      <c r="I3" s="173"/>
      <c r="J3" s="173"/>
      <c r="K3" s="174"/>
    </row>
    <row r="4" spans="1:11" ht="21.75" customHeight="1" thickBot="1" x14ac:dyDescent="0.35">
      <c r="A4" s="154" t="s">
        <v>121</v>
      </c>
      <c r="B4" s="155"/>
      <c r="C4" s="155"/>
      <c r="D4" s="155"/>
      <c r="E4" s="175"/>
      <c r="F4" s="175"/>
      <c r="G4" s="175"/>
      <c r="H4" s="175"/>
      <c r="I4" s="175"/>
      <c r="J4" s="175"/>
      <c r="K4" s="176"/>
    </row>
    <row r="5" spans="1:11" ht="16.5" customHeight="1" thickBot="1" x14ac:dyDescent="0.35">
      <c r="A5" s="172" t="s">
        <v>85</v>
      </c>
      <c r="B5" s="173"/>
      <c r="C5" s="173"/>
      <c r="D5" s="173"/>
      <c r="E5" s="173"/>
      <c r="F5" s="173"/>
      <c r="G5" s="173"/>
      <c r="H5" s="173"/>
      <c r="I5" s="173"/>
      <c r="J5" s="173"/>
      <c r="K5" s="174"/>
    </row>
    <row r="6" spans="1:11" ht="15.75" customHeight="1" thickBot="1" x14ac:dyDescent="0.35">
      <c r="A6" s="117" t="s">
        <v>1</v>
      </c>
      <c r="B6" s="118"/>
      <c r="C6" s="118"/>
      <c r="D6" s="118"/>
      <c r="E6" s="118"/>
      <c r="F6" s="118"/>
      <c r="G6" s="118"/>
      <c r="H6" s="118"/>
      <c r="I6" s="118"/>
      <c r="J6" s="118"/>
      <c r="K6" s="119"/>
    </row>
    <row r="7" spans="1:11" ht="15" customHeight="1" thickBot="1" x14ac:dyDescent="0.35">
      <c r="A7" s="177" t="s">
        <v>2</v>
      </c>
      <c r="B7" s="178"/>
      <c r="C7" s="178"/>
      <c r="D7" s="178"/>
      <c r="E7" s="178"/>
      <c r="F7" s="178"/>
      <c r="G7" s="178"/>
      <c r="H7" s="178"/>
      <c r="I7" s="178"/>
      <c r="J7" s="178"/>
      <c r="K7" s="179"/>
    </row>
    <row r="8" spans="1:11" ht="28.5" customHeight="1" thickBot="1" x14ac:dyDescent="0.35">
      <c r="A8" s="154" t="s">
        <v>126</v>
      </c>
      <c r="B8" s="155"/>
      <c r="C8" s="155"/>
      <c r="D8" s="155"/>
      <c r="E8" s="155"/>
      <c r="F8" s="156"/>
      <c r="G8" s="17">
        <v>3</v>
      </c>
      <c r="H8" s="20">
        <v>2</v>
      </c>
      <c r="I8" s="17">
        <v>1</v>
      </c>
      <c r="J8" s="17">
        <v>0</v>
      </c>
      <c r="K8" s="23" t="s">
        <v>4</v>
      </c>
    </row>
    <row r="9" spans="1:11" ht="18" customHeight="1" thickBot="1" x14ac:dyDescent="0.35">
      <c r="A9" s="145" t="s">
        <v>3</v>
      </c>
      <c r="B9" s="146"/>
      <c r="C9" s="146"/>
      <c r="D9" s="146"/>
      <c r="E9" s="146"/>
      <c r="F9" s="146"/>
      <c r="G9" s="146"/>
      <c r="H9" s="146"/>
      <c r="I9" s="146"/>
      <c r="J9" s="146"/>
      <c r="K9" s="147"/>
    </row>
    <row r="10" spans="1:11" ht="27.75" customHeight="1" thickBot="1" x14ac:dyDescent="0.35">
      <c r="A10" s="18" t="s">
        <v>5</v>
      </c>
      <c r="B10" s="139" t="s">
        <v>6</v>
      </c>
      <c r="C10" s="140"/>
      <c r="D10" s="140"/>
      <c r="E10" s="140"/>
      <c r="F10" s="141"/>
      <c r="G10" s="36"/>
      <c r="H10" s="37"/>
      <c r="I10" s="38"/>
      <c r="J10" s="36"/>
      <c r="K10" s="36"/>
    </row>
    <row r="11" spans="1:11" ht="30.75" customHeight="1" thickBot="1" x14ac:dyDescent="0.35">
      <c r="A11" s="18" t="s">
        <v>7</v>
      </c>
      <c r="B11" s="139" t="s">
        <v>8</v>
      </c>
      <c r="C11" s="140"/>
      <c r="D11" s="140"/>
      <c r="E11" s="140"/>
      <c r="F11" s="141"/>
      <c r="G11" s="36"/>
      <c r="H11" s="37"/>
      <c r="I11" s="38"/>
      <c r="J11" s="36"/>
      <c r="K11" s="36"/>
    </row>
    <row r="12" spans="1:11" ht="23.25" customHeight="1" thickBot="1" x14ac:dyDescent="0.35">
      <c r="A12" s="18" t="s">
        <v>9</v>
      </c>
      <c r="B12" s="148" t="s">
        <v>120</v>
      </c>
      <c r="C12" s="149"/>
      <c r="D12" s="149"/>
      <c r="E12" s="149"/>
      <c r="F12" s="150"/>
      <c r="G12" s="36"/>
      <c r="H12" s="37"/>
      <c r="I12" s="38"/>
      <c r="J12" s="36"/>
      <c r="K12" s="36"/>
    </row>
    <row r="13" spans="1:11" ht="27" customHeight="1" thickBot="1" x14ac:dyDescent="0.35">
      <c r="A13" s="18" t="s">
        <v>10</v>
      </c>
      <c r="B13" s="139" t="s">
        <v>11</v>
      </c>
      <c r="C13" s="140"/>
      <c r="D13" s="140"/>
      <c r="E13" s="140"/>
      <c r="F13" s="141"/>
      <c r="G13" s="36"/>
      <c r="H13" s="37"/>
      <c r="I13" s="38"/>
      <c r="J13" s="36"/>
      <c r="K13" s="36"/>
    </row>
    <row r="14" spans="1:11" ht="23.25" customHeight="1" thickBot="1" x14ac:dyDescent="0.35">
      <c r="A14" s="18" t="s">
        <v>12</v>
      </c>
      <c r="B14" s="151" t="s">
        <v>13</v>
      </c>
      <c r="C14" s="152"/>
      <c r="D14" s="152"/>
      <c r="E14" s="152"/>
      <c r="F14" s="153"/>
      <c r="G14" s="36"/>
      <c r="H14" s="37"/>
      <c r="I14" s="38"/>
      <c r="J14" s="36"/>
      <c r="K14" s="36"/>
    </row>
    <row r="15" spans="1:11" ht="33.75" customHeight="1" thickBot="1" x14ac:dyDescent="0.35">
      <c r="A15" s="18" t="s">
        <v>14</v>
      </c>
      <c r="B15" s="139" t="s">
        <v>15</v>
      </c>
      <c r="C15" s="140"/>
      <c r="D15" s="140"/>
      <c r="E15" s="140"/>
      <c r="F15" s="141"/>
      <c r="G15" s="36"/>
      <c r="H15" s="37"/>
      <c r="I15" s="38"/>
      <c r="J15" s="36"/>
      <c r="K15" s="36"/>
    </row>
    <row r="16" spans="1:11" ht="18" customHeight="1" thickBot="1" x14ac:dyDescent="0.35">
      <c r="A16" s="18" t="s">
        <v>16</v>
      </c>
      <c r="B16" s="139" t="s">
        <v>17</v>
      </c>
      <c r="C16" s="140"/>
      <c r="D16" s="140"/>
      <c r="E16" s="140"/>
      <c r="F16" s="141"/>
      <c r="G16" s="36"/>
      <c r="H16" s="37"/>
      <c r="I16" s="38"/>
      <c r="J16" s="36"/>
      <c r="K16" s="36"/>
    </row>
    <row r="17" spans="1:11" ht="78" customHeight="1" thickBot="1" x14ac:dyDescent="0.35">
      <c r="A17" s="18" t="s">
        <v>18</v>
      </c>
      <c r="B17" s="142" t="s">
        <v>19</v>
      </c>
      <c r="C17" s="143"/>
      <c r="D17" s="143"/>
      <c r="E17" s="143"/>
      <c r="F17" s="144"/>
      <c r="G17" s="36"/>
      <c r="H17" s="37"/>
      <c r="I17" s="38"/>
      <c r="J17" s="36"/>
      <c r="K17" s="36"/>
    </row>
    <row r="18" spans="1:11" ht="43.5" customHeight="1" thickBot="1" x14ac:dyDescent="0.35">
      <c r="A18" s="18" t="s">
        <v>20</v>
      </c>
      <c r="B18" s="139" t="s">
        <v>21</v>
      </c>
      <c r="C18" s="140"/>
      <c r="D18" s="140"/>
      <c r="E18" s="140"/>
      <c r="F18" s="141"/>
      <c r="G18" s="36"/>
      <c r="H18" s="37"/>
      <c r="I18" s="38"/>
      <c r="J18" s="36"/>
      <c r="K18" s="36"/>
    </row>
    <row r="19" spans="1:11" ht="18" customHeight="1" thickBot="1" x14ac:dyDescent="0.35">
      <c r="A19" s="145" t="s">
        <v>22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7"/>
    </row>
    <row r="20" spans="1:11" ht="33" customHeight="1" thickBot="1" x14ac:dyDescent="0.35">
      <c r="A20" s="18" t="s">
        <v>23</v>
      </c>
      <c r="B20" s="139" t="s">
        <v>24</v>
      </c>
      <c r="C20" s="140"/>
      <c r="D20" s="140"/>
      <c r="E20" s="140"/>
      <c r="F20" s="141"/>
      <c r="G20" s="1"/>
      <c r="H20" s="4"/>
      <c r="I20" s="6"/>
      <c r="J20" s="1"/>
      <c r="K20" s="1"/>
    </row>
    <row r="21" spans="1:11" ht="25.5" customHeight="1" thickBot="1" x14ac:dyDescent="0.35">
      <c r="A21" s="18" t="s">
        <v>25</v>
      </c>
      <c r="B21" s="151" t="s">
        <v>26</v>
      </c>
      <c r="C21" s="152"/>
      <c r="D21" s="152"/>
      <c r="E21" s="152"/>
      <c r="F21" s="153"/>
      <c r="G21" s="1"/>
      <c r="H21" s="4"/>
      <c r="I21" s="5"/>
      <c r="J21" s="1"/>
      <c r="K21" s="1"/>
    </row>
    <row r="22" spans="1:11" ht="28.5" customHeight="1" thickBot="1" x14ac:dyDescent="0.35">
      <c r="A22" s="18" t="s">
        <v>27</v>
      </c>
      <c r="B22" s="139" t="s">
        <v>28</v>
      </c>
      <c r="C22" s="140"/>
      <c r="D22" s="140"/>
      <c r="E22" s="140"/>
      <c r="F22" s="141"/>
      <c r="G22" s="1"/>
      <c r="H22" s="4"/>
      <c r="I22" s="5"/>
      <c r="J22" s="1"/>
      <c r="K22" s="1"/>
    </row>
    <row r="23" spans="1:11" ht="28.5" customHeight="1" thickBot="1" x14ac:dyDescent="0.35">
      <c r="A23" s="18" t="s">
        <v>29</v>
      </c>
      <c r="B23" s="139" t="s">
        <v>30</v>
      </c>
      <c r="C23" s="140"/>
      <c r="D23" s="140"/>
      <c r="E23" s="140"/>
      <c r="F23" s="141"/>
      <c r="G23" s="1"/>
      <c r="H23" s="4"/>
      <c r="I23" s="5"/>
      <c r="J23" s="1"/>
      <c r="K23" s="1"/>
    </row>
    <row r="24" spans="1:11" ht="18.75" customHeight="1" thickBot="1" x14ac:dyDescent="0.35">
      <c r="A24" s="145" t="s">
        <v>31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7"/>
    </row>
    <row r="25" spans="1:11" ht="28.5" customHeight="1" thickBot="1" x14ac:dyDescent="0.35">
      <c r="A25" s="18" t="s">
        <v>32</v>
      </c>
      <c r="B25" s="139" t="s">
        <v>33</v>
      </c>
      <c r="C25" s="140"/>
      <c r="D25" s="140"/>
      <c r="E25" s="140"/>
      <c r="F25" s="141"/>
      <c r="G25" s="1"/>
      <c r="H25" s="4"/>
      <c r="I25" s="5"/>
      <c r="J25" s="1"/>
      <c r="K25" s="1"/>
    </row>
    <row r="26" spans="1:11" ht="28.5" customHeight="1" thickBot="1" x14ac:dyDescent="0.35">
      <c r="A26" s="18" t="s">
        <v>34</v>
      </c>
      <c r="B26" s="139" t="s">
        <v>35</v>
      </c>
      <c r="C26" s="140"/>
      <c r="D26" s="140"/>
      <c r="E26" s="140"/>
      <c r="F26" s="141"/>
      <c r="G26" s="1"/>
      <c r="H26" s="4"/>
      <c r="I26" s="5"/>
      <c r="J26" s="1"/>
      <c r="K26" s="1"/>
    </row>
    <row r="27" spans="1:11" ht="45.75" customHeight="1" thickBot="1" x14ac:dyDescent="0.35">
      <c r="A27" s="18" t="s">
        <v>36</v>
      </c>
      <c r="B27" s="139" t="s">
        <v>37</v>
      </c>
      <c r="C27" s="140"/>
      <c r="D27" s="140"/>
      <c r="E27" s="140"/>
      <c r="F27" s="141"/>
      <c r="G27" s="1"/>
      <c r="H27" s="4"/>
      <c r="I27" s="5"/>
      <c r="J27" s="1"/>
      <c r="K27" s="1"/>
    </row>
    <row r="28" spans="1:11" ht="15.75" customHeight="1" thickBot="1" x14ac:dyDescent="0.35">
      <c r="A28" s="117" t="s">
        <v>38</v>
      </c>
      <c r="B28" s="118"/>
      <c r="C28" s="118"/>
      <c r="D28" s="118"/>
      <c r="E28" s="118"/>
      <c r="F28" s="119"/>
      <c r="G28" s="27">
        <f>COUNTIF(G10:G18,"=X")+COUNTIF(G20:G23,"=X")+COUNTIF(G25:G27,"=X")</f>
        <v>0</v>
      </c>
      <c r="H28" s="28">
        <f t="shared" ref="H28:K28" si="0">COUNTIF(H10:H18,"=X")+COUNTIF(H20:H23,"=X")+COUNTIF(H25:H27,"=X")</f>
        <v>0</v>
      </c>
      <c r="I28" s="29">
        <f t="shared" si="0"/>
        <v>0</v>
      </c>
      <c r="J28" s="27">
        <f t="shared" si="0"/>
        <v>0</v>
      </c>
      <c r="K28" s="27">
        <f t="shared" si="0"/>
        <v>0</v>
      </c>
    </row>
    <row r="29" spans="1:11" ht="13.8" customHeight="1" thickBot="1" x14ac:dyDescent="0.35">
      <c r="A29" s="39"/>
      <c r="B29" s="39"/>
      <c r="C29" s="39"/>
      <c r="D29" s="39"/>
      <c r="E29" s="39"/>
      <c r="F29" s="39"/>
      <c r="G29" s="40"/>
      <c r="H29" s="40"/>
      <c r="I29" s="40"/>
      <c r="J29" s="40"/>
      <c r="K29" s="40"/>
    </row>
    <row r="30" spans="1:11" ht="20.25" customHeight="1" thickBot="1" x14ac:dyDescent="0.35">
      <c r="A30" s="167" t="s">
        <v>39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9"/>
    </row>
    <row r="31" spans="1:11" ht="26.25" customHeight="1" thickBot="1" x14ac:dyDescent="0.35">
      <c r="A31" s="154" t="s">
        <v>126</v>
      </c>
      <c r="B31" s="155"/>
      <c r="C31" s="155"/>
      <c r="D31" s="155"/>
      <c r="E31" s="155"/>
      <c r="F31" s="156"/>
      <c r="G31" s="13">
        <v>3</v>
      </c>
      <c r="H31" s="22">
        <v>2</v>
      </c>
      <c r="I31" s="13">
        <v>1</v>
      </c>
      <c r="J31" s="26">
        <v>0</v>
      </c>
      <c r="K31" s="14" t="s">
        <v>4</v>
      </c>
    </row>
    <row r="32" spans="1:11" ht="11.25" customHeight="1" thickBot="1" x14ac:dyDescent="0.35">
      <c r="A32" s="157" t="s">
        <v>40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9"/>
    </row>
    <row r="33" spans="1:11" ht="23.25" customHeight="1" thickBot="1" x14ac:dyDescent="0.35">
      <c r="A33" s="17" t="s">
        <v>41</v>
      </c>
      <c r="B33" s="160" t="s">
        <v>42</v>
      </c>
      <c r="C33" s="160"/>
      <c r="D33" s="160"/>
      <c r="E33" s="160"/>
      <c r="F33" s="160"/>
      <c r="G33" s="6"/>
      <c r="H33" s="6"/>
      <c r="I33" s="6"/>
      <c r="J33" s="6"/>
      <c r="K33" s="6"/>
    </row>
    <row r="34" spans="1:11" ht="24.75" customHeight="1" thickBot="1" x14ac:dyDescent="0.35">
      <c r="A34" s="15" t="s">
        <v>43</v>
      </c>
      <c r="B34" s="161" t="s">
        <v>44</v>
      </c>
      <c r="C34" s="162"/>
      <c r="D34" s="162"/>
      <c r="E34" s="162"/>
      <c r="F34" s="163"/>
      <c r="G34" s="1"/>
      <c r="H34" s="4"/>
      <c r="I34" s="5"/>
      <c r="J34" s="1"/>
      <c r="K34" s="1"/>
    </row>
    <row r="35" spans="1:11" ht="17.25" customHeight="1" thickBot="1" x14ac:dyDescent="0.35">
      <c r="A35" s="15" t="s">
        <v>45</v>
      </c>
      <c r="B35" s="161" t="s">
        <v>46</v>
      </c>
      <c r="C35" s="162"/>
      <c r="D35" s="162"/>
      <c r="E35" s="162"/>
      <c r="F35" s="163"/>
      <c r="G35" s="1"/>
      <c r="H35" s="4"/>
      <c r="I35" s="5"/>
      <c r="J35" s="1"/>
      <c r="K35" s="1"/>
    </row>
    <row r="36" spans="1:11" ht="28.8" customHeight="1" thickBot="1" x14ac:dyDescent="0.35">
      <c r="A36" s="15" t="s">
        <v>47</v>
      </c>
      <c r="B36" s="161" t="s">
        <v>48</v>
      </c>
      <c r="C36" s="162"/>
      <c r="D36" s="162"/>
      <c r="E36" s="162"/>
      <c r="F36" s="163"/>
      <c r="G36" s="1"/>
      <c r="H36" s="4"/>
      <c r="I36" s="5"/>
      <c r="J36" s="1"/>
      <c r="K36" s="1"/>
    </row>
    <row r="37" spans="1:11" ht="15.75" customHeight="1" thickBot="1" x14ac:dyDescent="0.35">
      <c r="A37" s="15" t="s">
        <v>49</v>
      </c>
      <c r="B37" s="161" t="s">
        <v>50</v>
      </c>
      <c r="C37" s="162"/>
      <c r="D37" s="162"/>
      <c r="E37" s="162"/>
      <c r="F37" s="163"/>
      <c r="G37" s="1"/>
      <c r="H37" s="4"/>
      <c r="I37" s="5"/>
      <c r="J37" s="1"/>
      <c r="K37" s="1"/>
    </row>
    <row r="38" spans="1:11" ht="23.25" customHeight="1" thickBot="1" x14ac:dyDescent="0.35">
      <c r="A38" s="15" t="s">
        <v>51</v>
      </c>
      <c r="B38" s="161" t="s">
        <v>52</v>
      </c>
      <c r="C38" s="162"/>
      <c r="D38" s="162"/>
      <c r="E38" s="162"/>
      <c r="F38" s="163"/>
      <c r="G38" s="1"/>
      <c r="H38" s="4"/>
      <c r="I38" s="5"/>
      <c r="J38" s="1"/>
      <c r="K38" s="1"/>
    </row>
    <row r="39" spans="1:11" ht="12.75" customHeight="1" thickBot="1" x14ac:dyDescent="0.35">
      <c r="A39" s="157" t="s">
        <v>53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9"/>
    </row>
    <row r="40" spans="1:11" ht="23.25" customHeight="1" thickBot="1" x14ac:dyDescent="0.35">
      <c r="A40" s="15" t="s">
        <v>54</v>
      </c>
      <c r="B40" s="161" t="s">
        <v>55</v>
      </c>
      <c r="C40" s="162"/>
      <c r="D40" s="162"/>
      <c r="E40" s="162"/>
      <c r="F40" s="163"/>
      <c r="G40" s="1"/>
      <c r="H40" s="4"/>
      <c r="I40" s="6"/>
      <c r="J40" s="1"/>
      <c r="K40" s="1"/>
    </row>
    <row r="41" spans="1:11" ht="30.75" customHeight="1" thickBot="1" x14ac:dyDescent="0.35">
      <c r="A41" s="15" t="s">
        <v>56</v>
      </c>
      <c r="B41" s="161" t="s">
        <v>57</v>
      </c>
      <c r="C41" s="162"/>
      <c r="D41" s="162"/>
      <c r="E41" s="162"/>
      <c r="F41" s="163"/>
      <c r="G41" s="1"/>
      <c r="H41" s="4"/>
      <c r="I41" s="5"/>
      <c r="J41" s="1"/>
      <c r="K41" s="1"/>
    </row>
    <row r="42" spans="1:11" ht="36.75" customHeight="1" thickBot="1" x14ac:dyDescent="0.35">
      <c r="A42" s="15" t="s">
        <v>58</v>
      </c>
      <c r="B42" s="161" t="s">
        <v>122</v>
      </c>
      <c r="C42" s="162"/>
      <c r="D42" s="162"/>
      <c r="E42" s="162"/>
      <c r="F42" s="163"/>
      <c r="G42" s="1"/>
      <c r="H42" s="4"/>
      <c r="I42" s="5"/>
      <c r="J42" s="1"/>
      <c r="K42" s="1"/>
    </row>
    <row r="43" spans="1:11" ht="37.5" customHeight="1" thickBot="1" x14ac:dyDescent="0.35">
      <c r="A43" s="15" t="s">
        <v>59</v>
      </c>
      <c r="B43" s="182" t="s">
        <v>60</v>
      </c>
      <c r="C43" s="183"/>
      <c r="D43" s="183"/>
      <c r="E43" s="183"/>
      <c r="F43" s="184"/>
      <c r="G43" s="1"/>
      <c r="H43" s="4"/>
      <c r="I43" s="5"/>
      <c r="J43" s="1"/>
      <c r="K43" s="1"/>
    </row>
    <row r="44" spans="1:11" ht="47.25" customHeight="1" thickBot="1" x14ac:dyDescent="0.35">
      <c r="A44" s="15" t="s">
        <v>61</v>
      </c>
      <c r="B44" s="182" t="s">
        <v>62</v>
      </c>
      <c r="C44" s="183"/>
      <c r="D44" s="183"/>
      <c r="E44" s="183"/>
      <c r="F44" s="184"/>
      <c r="G44" s="1"/>
      <c r="H44" s="4"/>
      <c r="I44" s="5"/>
      <c r="J44" s="1"/>
      <c r="K44" s="1"/>
    </row>
    <row r="45" spans="1:11" ht="12.75" customHeight="1" thickBot="1" x14ac:dyDescent="0.35">
      <c r="A45" s="185" t="s">
        <v>63</v>
      </c>
      <c r="B45" s="186"/>
      <c r="C45" s="186"/>
      <c r="D45" s="186"/>
      <c r="E45" s="186"/>
      <c r="F45" s="187"/>
      <c r="G45" s="30">
        <f>COUNTIF(G33:G38,"=X")+COUNTIF(G40:G44,"=X")</f>
        <v>0</v>
      </c>
      <c r="H45" s="31">
        <f>COUNTIF(H33:H38,"=X")+COUNTIF(H40:H44,"=X")</f>
        <v>0</v>
      </c>
      <c r="I45" s="32">
        <f>COUNTIF(I33:I38,"=X")+COUNTIF(I40:I44,"=X")</f>
        <v>0</v>
      </c>
      <c r="J45" s="30">
        <f>COUNTIF(J33:J38,"=X")+COUNTIF(J40:J44,"=X")</f>
        <v>0</v>
      </c>
      <c r="K45" s="30">
        <f>COUNTIF(K33:K38,"=X")+COUNTIF(K40:K44,"=X")</f>
        <v>0</v>
      </c>
    </row>
    <row r="46" spans="1:11" ht="15" customHeight="1" thickTop="1" thickBot="1" x14ac:dyDescent="0.35">
      <c r="A46" s="188" t="s">
        <v>64</v>
      </c>
      <c r="B46" s="189"/>
      <c r="C46" s="189"/>
      <c r="D46" s="189"/>
      <c r="E46" s="189"/>
      <c r="F46" s="189"/>
      <c r="G46" s="189"/>
      <c r="H46" s="189"/>
      <c r="I46" s="189"/>
      <c r="J46" s="189"/>
      <c r="K46" s="190"/>
    </row>
    <row r="47" spans="1:11" ht="12.75" customHeight="1" thickBot="1" x14ac:dyDescent="0.35">
      <c r="A47" s="191" t="s">
        <v>65</v>
      </c>
      <c r="B47" s="192"/>
      <c r="C47" s="192"/>
      <c r="D47" s="192"/>
      <c r="E47" s="192"/>
      <c r="F47" s="192"/>
      <c r="G47" s="192"/>
      <c r="H47" s="192"/>
      <c r="I47" s="192"/>
      <c r="J47" s="192"/>
      <c r="K47" s="193"/>
    </row>
    <row r="48" spans="1:11" ht="27.75" customHeight="1" thickBot="1" x14ac:dyDescent="0.35">
      <c r="A48" s="15" t="s">
        <v>66</v>
      </c>
      <c r="B48" s="182" t="s">
        <v>67</v>
      </c>
      <c r="C48" s="183"/>
      <c r="D48" s="183"/>
      <c r="E48" s="183"/>
      <c r="F48" s="184"/>
      <c r="G48" s="1"/>
      <c r="H48" s="4"/>
      <c r="I48" s="5"/>
      <c r="J48" s="1"/>
      <c r="K48" s="2"/>
    </row>
    <row r="49" spans="1:22" ht="12" customHeight="1" thickBot="1" x14ac:dyDescent="0.35">
      <c r="A49" s="191" t="s">
        <v>68</v>
      </c>
      <c r="B49" s="192"/>
      <c r="C49" s="192"/>
      <c r="D49" s="192"/>
      <c r="E49" s="192"/>
      <c r="F49" s="192"/>
      <c r="G49" s="192"/>
      <c r="H49" s="192"/>
      <c r="I49" s="192"/>
      <c r="J49" s="192"/>
      <c r="K49" s="193"/>
    </row>
    <row r="50" spans="1:22" ht="14.25" customHeight="1" thickBot="1" x14ac:dyDescent="0.35">
      <c r="A50" s="15" t="s">
        <v>69</v>
      </c>
      <c r="B50" s="182" t="s">
        <v>70</v>
      </c>
      <c r="C50" s="183"/>
      <c r="D50" s="183"/>
      <c r="E50" s="183"/>
      <c r="F50" s="184"/>
      <c r="G50" s="1"/>
      <c r="H50" s="4"/>
      <c r="I50" s="6"/>
      <c r="J50" s="1"/>
      <c r="K50" s="1"/>
    </row>
    <row r="51" spans="1:22" ht="56.25" customHeight="1" thickBot="1" x14ac:dyDescent="0.35">
      <c r="A51" s="15" t="s">
        <v>71</v>
      </c>
      <c r="B51" s="182" t="s">
        <v>72</v>
      </c>
      <c r="C51" s="183"/>
      <c r="D51" s="183"/>
      <c r="E51" s="183"/>
      <c r="F51" s="184"/>
      <c r="G51" s="1"/>
      <c r="H51" s="4"/>
      <c r="I51" s="5"/>
      <c r="J51" s="1"/>
      <c r="K51" s="1"/>
      <c r="R51" s="8"/>
      <c r="S51" s="8"/>
      <c r="T51" s="8"/>
      <c r="U51" s="8"/>
      <c r="V51" s="8"/>
    </row>
    <row r="52" spans="1:22" ht="15.75" customHeight="1" thickBot="1" x14ac:dyDescent="0.35">
      <c r="A52" s="191" t="s">
        <v>73</v>
      </c>
      <c r="B52" s="192"/>
      <c r="C52" s="192"/>
      <c r="D52" s="192"/>
      <c r="E52" s="192"/>
      <c r="F52" s="192"/>
      <c r="G52" s="192"/>
      <c r="H52" s="192"/>
      <c r="I52" s="192"/>
      <c r="J52" s="192"/>
      <c r="K52" s="193"/>
      <c r="R52" s="11"/>
      <c r="S52" s="11"/>
      <c r="T52" s="11"/>
      <c r="U52" s="11"/>
      <c r="V52" s="11"/>
    </row>
    <row r="53" spans="1:22" ht="21.75" customHeight="1" thickBot="1" x14ac:dyDescent="0.35">
      <c r="A53" s="15" t="s">
        <v>74</v>
      </c>
      <c r="B53" s="161" t="s">
        <v>75</v>
      </c>
      <c r="C53" s="162"/>
      <c r="D53" s="162"/>
      <c r="E53" s="162"/>
      <c r="F53" s="163"/>
      <c r="G53" s="1"/>
      <c r="H53" s="4"/>
      <c r="I53" s="5"/>
      <c r="J53" s="1"/>
      <c r="K53" s="1"/>
      <c r="R53" s="12"/>
      <c r="S53" s="12"/>
      <c r="T53" s="12"/>
      <c r="U53" s="12"/>
      <c r="V53" s="12"/>
    </row>
    <row r="54" spans="1:22" ht="12" customHeight="1" thickBot="1" x14ac:dyDescent="0.35">
      <c r="A54" s="194" t="s">
        <v>76</v>
      </c>
      <c r="B54" s="195"/>
      <c r="C54" s="195"/>
      <c r="D54" s="195"/>
      <c r="E54" s="195"/>
      <c r="F54" s="196"/>
      <c r="G54" s="33">
        <f>COUNTIF(G48:G53,"=X")</f>
        <v>0</v>
      </c>
      <c r="H54" s="34">
        <f>COUNTIF(H48:H53,"=X")</f>
        <v>0</v>
      </c>
      <c r="I54" s="35">
        <f>COUNTIF(I48:I53,"=X")</f>
        <v>0</v>
      </c>
      <c r="J54" s="33">
        <f>COUNTIF(J48:J53,"=X")</f>
        <v>0</v>
      </c>
      <c r="K54" s="33">
        <f>COUNTIF(K48:K53,"=X")</f>
        <v>0</v>
      </c>
      <c r="R54" s="11"/>
      <c r="S54" s="11"/>
      <c r="T54" s="11"/>
      <c r="U54" s="11"/>
      <c r="V54" s="11"/>
    </row>
    <row r="55" spans="1:22" ht="15.75" customHeight="1" thickTop="1" thickBot="1" x14ac:dyDescent="0.35">
      <c r="A55" s="197" t="s">
        <v>77</v>
      </c>
      <c r="B55" s="198"/>
      <c r="C55" s="198"/>
      <c r="D55" s="198"/>
      <c r="E55" s="198"/>
      <c r="F55" s="199"/>
      <c r="G55" s="19">
        <f>G28+G45+G54</f>
        <v>0</v>
      </c>
      <c r="H55" s="19">
        <f>H28+H45+H54</f>
        <v>0</v>
      </c>
      <c r="I55" s="19">
        <f>I28+I45+I54</f>
        <v>0</v>
      </c>
      <c r="J55" s="19">
        <f>J28+J45+J54</f>
        <v>0</v>
      </c>
      <c r="K55" s="19">
        <f>K28+K45+K54</f>
        <v>0</v>
      </c>
      <c r="R55" s="12"/>
      <c r="S55" s="12"/>
      <c r="T55" s="12"/>
      <c r="U55" s="12"/>
      <c r="V55" s="12"/>
    </row>
    <row r="56" spans="1:22" ht="27.75" customHeight="1" thickTop="1" thickBot="1" x14ac:dyDescent="0.35">
      <c r="A56" s="200"/>
      <c r="B56" s="201"/>
      <c r="C56" s="202"/>
      <c r="D56" s="24" t="s">
        <v>78</v>
      </c>
      <c r="E56" s="203" t="s">
        <v>79</v>
      </c>
      <c r="F56" s="205"/>
      <c r="G56" s="203" t="s">
        <v>125</v>
      </c>
      <c r="H56" s="204"/>
      <c r="I56" s="204"/>
      <c r="J56" s="205"/>
      <c r="K56" s="25" t="s">
        <v>130</v>
      </c>
      <c r="R56" s="8"/>
      <c r="S56" s="8"/>
      <c r="T56" s="8"/>
      <c r="U56" s="8"/>
      <c r="V56" s="8"/>
    </row>
    <row r="57" spans="1:22" ht="11.25" customHeight="1" thickBot="1" x14ac:dyDescent="0.35">
      <c r="A57" s="206" t="s">
        <v>80</v>
      </c>
      <c r="B57" s="207"/>
      <c r="C57" s="208"/>
      <c r="D57" s="44">
        <f>G55</f>
        <v>0</v>
      </c>
      <c r="E57" s="212">
        <v>100</v>
      </c>
      <c r="F57" s="214"/>
      <c r="G57" s="212">
        <f>E57*D57</f>
        <v>0</v>
      </c>
      <c r="H57" s="213"/>
      <c r="I57" s="213"/>
      <c r="J57" s="214"/>
      <c r="K57" s="209" t="e">
        <f>G61/D61</f>
        <v>#DIV/0!</v>
      </c>
      <c r="R57" s="10"/>
      <c r="S57" s="10"/>
      <c r="T57" s="10"/>
      <c r="U57" s="10"/>
      <c r="V57" s="10"/>
    </row>
    <row r="58" spans="1:22" ht="12" customHeight="1" thickBot="1" x14ac:dyDescent="0.35">
      <c r="A58" s="206" t="s">
        <v>81</v>
      </c>
      <c r="B58" s="207"/>
      <c r="C58" s="208"/>
      <c r="D58" s="44">
        <f>H55</f>
        <v>0</v>
      </c>
      <c r="E58" s="212">
        <v>80</v>
      </c>
      <c r="F58" s="214"/>
      <c r="G58" s="212">
        <f t="shared" ref="G58:G60" si="1">E58*D58</f>
        <v>0</v>
      </c>
      <c r="H58" s="213"/>
      <c r="I58" s="213"/>
      <c r="J58" s="214"/>
      <c r="K58" s="210"/>
      <c r="R58" s="10"/>
      <c r="S58" s="10"/>
      <c r="T58" s="10"/>
      <c r="U58" s="10"/>
      <c r="V58" s="10"/>
    </row>
    <row r="59" spans="1:22" ht="12.75" customHeight="1" thickBot="1" x14ac:dyDescent="0.35">
      <c r="A59" s="206" t="s">
        <v>82</v>
      </c>
      <c r="B59" s="207"/>
      <c r="C59" s="208"/>
      <c r="D59" s="44">
        <f>I55</f>
        <v>0</v>
      </c>
      <c r="E59" s="212">
        <v>50</v>
      </c>
      <c r="F59" s="214"/>
      <c r="G59" s="212">
        <f t="shared" si="1"/>
        <v>0</v>
      </c>
      <c r="H59" s="213"/>
      <c r="I59" s="213"/>
      <c r="J59" s="214"/>
      <c r="K59" s="210"/>
      <c r="R59" s="10"/>
      <c r="S59" s="10"/>
      <c r="T59" s="10"/>
      <c r="U59" s="10"/>
      <c r="V59" s="10"/>
    </row>
    <row r="60" spans="1:22" ht="13.5" customHeight="1" thickBot="1" x14ac:dyDescent="0.35">
      <c r="A60" s="206" t="s">
        <v>83</v>
      </c>
      <c r="B60" s="207"/>
      <c r="C60" s="208"/>
      <c r="D60" s="44">
        <f>J55</f>
        <v>0</v>
      </c>
      <c r="E60" s="212">
        <v>30</v>
      </c>
      <c r="F60" s="214"/>
      <c r="G60" s="212">
        <f t="shared" si="1"/>
        <v>0</v>
      </c>
      <c r="H60" s="213"/>
      <c r="I60" s="213"/>
      <c r="J60" s="214"/>
      <c r="K60" s="210"/>
      <c r="R60" s="10"/>
      <c r="S60" s="10"/>
      <c r="T60" s="10"/>
      <c r="U60" s="10"/>
      <c r="V60" s="10"/>
    </row>
    <row r="61" spans="1:22" ht="12" customHeight="1" thickBot="1" x14ac:dyDescent="0.35">
      <c r="A61" s="212" t="s">
        <v>84</v>
      </c>
      <c r="B61" s="213"/>
      <c r="C61" s="214"/>
      <c r="D61" s="21">
        <f>SUM(D57:D60)</f>
        <v>0</v>
      </c>
      <c r="E61" s="227"/>
      <c r="F61" s="228"/>
      <c r="G61" s="224">
        <f>SUM(G57:J60)</f>
        <v>0</v>
      </c>
      <c r="H61" s="225"/>
      <c r="I61" s="225"/>
      <c r="J61" s="226"/>
      <c r="K61" s="211"/>
      <c r="R61" s="10"/>
      <c r="S61" s="10"/>
      <c r="T61" s="10"/>
      <c r="U61" s="10"/>
      <c r="V61" s="10"/>
    </row>
    <row r="62" spans="1:22" ht="15" customHeight="1" x14ac:dyDescent="0.3">
      <c r="A62" s="215" t="s">
        <v>124</v>
      </c>
      <c r="B62" s="216"/>
      <c r="C62" s="216"/>
      <c r="D62" s="216"/>
      <c r="E62" s="216"/>
      <c r="F62" s="216"/>
      <c r="G62" s="216"/>
      <c r="H62" s="216"/>
      <c r="I62" s="216"/>
      <c r="J62" s="216"/>
      <c r="K62" s="217"/>
      <c r="R62" s="10"/>
      <c r="S62" s="10"/>
      <c r="T62" s="10"/>
      <c r="U62" s="10"/>
      <c r="V62" s="10"/>
    </row>
    <row r="63" spans="1:22" ht="4.2" customHeight="1" thickBot="1" x14ac:dyDescent="0.35">
      <c r="A63" s="218"/>
      <c r="B63" s="219"/>
      <c r="C63" s="219"/>
      <c r="D63" s="219"/>
      <c r="E63" s="219"/>
      <c r="F63" s="219"/>
      <c r="G63" s="219"/>
      <c r="H63" s="219"/>
      <c r="I63" s="219"/>
      <c r="J63" s="219"/>
      <c r="K63" s="220"/>
      <c r="R63" s="10"/>
      <c r="S63" s="10"/>
      <c r="T63" s="10"/>
      <c r="U63" s="10"/>
      <c r="V63" s="10"/>
    </row>
    <row r="64" spans="1:22" ht="23.25" customHeight="1" thickBot="1" x14ac:dyDescent="0.35">
      <c r="A64" s="206" t="s">
        <v>127</v>
      </c>
      <c r="B64" s="207"/>
      <c r="C64" s="207"/>
      <c r="D64" s="208"/>
      <c r="E64" s="212" t="s">
        <v>128</v>
      </c>
      <c r="F64" s="213"/>
      <c r="G64" s="213"/>
      <c r="H64" s="213"/>
      <c r="I64" s="213"/>
      <c r="J64" s="213"/>
      <c r="K64" s="214"/>
      <c r="R64" s="9"/>
      <c r="S64" s="9"/>
      <c r="T64" s="9"/>
      <c r="U64" s="9"/>
      <c r="V64" s="9"/>
    </row>
    <row r="65" spans="1:22" ht="19.2" customHeight="1" thickBot="1" x14ac:dyDescent="0.35">
      <c r="A65" s="221"/>
      <c r="B65" s="222"/>
      <c r="C65" s="222"/>
      <c r="D65" s="223"/>
      <c r="E65" s="221"/>
      <c r="F65" s="222"/>
      <c r="G65" s="222"/>
      <c r="H65" s="222"/>
      <c r="I65" s="222"/>
      <c r="J65" s="222"/>
      <c r="K65" s="223"/>
      <c r="R65" s="7"/>
      <c r="S65" s="7"/>
      <c r="T65" s="7"/>
      <c r="U65" s="7"/>
      <c r="V65" s="7"/>
    </row>
    <row r="66" spans="1:22" ht="22.8" customHeight="1" thickBot="1" x14ac:dyDescent="0.35">
      <c r="R66" s="7"/>
      <c r="S66" s="7"/>
      <c r="T66" s="7"/>
      <c r="U66" s="7"/>
      <c r="V66" s="7"/>
    </row>
    <row r="67" spans="1:22" ht="18.75" customHeight="1" thickBot="1" x14ac:dyDescent="0.4">
      <c r="A67" s="132" t="s">
        <v>114</v>
      </c>
      <c r="B67" s="133"/>
      <c r="C67" s="133"/>
      <c r="D67" s="133"/>
      <c r="E67" s="133"/>
      <c r="F67" s="133"/>
      <c r="G67" s="133"/>
      <c r="H67" s="133"/>
      <c r="I67" s="133"/>
      <c r="J67" s="133"/>
      <c r="K67" s="134"/>
      <c r="R67" s="7"/>
      <c r="S67" s="7"/>
      <c r="T67" s="7"/>
      <c r="U67" s="7"/>
      <c r="V67" s="7"/>
    </row>
    <row r="68" spans="1:22" ht="15.75" customHeight="1" x14ac:dyDescent="0.35">
      <c r="A68" s="130" t="s">
        <v>116</v>
      </c>
      <c r="B68" s="131"/>
      <c r="C68" s="135" t="s">
        <v>142</v>
      </c>
      <c r="D68" s="135"/>
      <c r="E68" s="135"/>
      <c r="F68" s="135"/>
      <c r="G68" s="135"/>
      <c r="H68" s="135"/>
      <c r="I68" s="135"/>
      <c r="J68" s="135"/>
      <c r="K68" s="136"/>
      <c r="R68" s="12"/>
      <c r="S68" s="12"/>
      <c r="T68" s="12"/>
      <c r="U68" s="12"/>
      <c r="V68" s="12"/>
    </row>
    <row r="69" spans="1:22" ht="14.25" customHeight="1" x14ac:dyDescent="0.3">
      <c r="A69" s="120" t="s">
        <v>117</v>
      </c>
      <c r="B69" s="121"/>
      <c r="C69" s="137" t="s">
        <v>140</v>
      </c>
      <c r="D69" s="137"/>
      <c r="E69" s="137"/>
      <c r="F69" s="137"/>
      <c r="G69" s="137"/>
      <c r="H69" s="137"/>
      <c r="I69" s="137"/>
      <c r="J69" s="137"/>
      <c r="K69" s="138"/>
      <c r="R69" s="9"/>
      <c r="S69" s="9"/>
      <c r="T69" s="9"/>
      <c r="U69" s="9"/>
      <c r="V69" s="9"/>
    </row>
    <row r="70" spans="1:22" ht="13.5" customHeight="1" x14ac:dyDescent="0.3">
      <c r="A70" s="120" t="s">
        <v>118</v>
      </c>
      <c r="B70" s="121"/>
      <c r="C70" s="123">
        <f>C2</f>
        <v>0</v>
      </c>
      <c r="D70" s="123"/>
      <c r="E70" s="123"/>
      <c r="F70" s="123"/>
      <c r="G70" s="123"/>
      <c r="H70" s="123"/>
      <c r="I70" s="123"/>
      <c r="J70" s="123"/>
      <c r="K70" s="124"/>
      <c r="R70" s="3"/>
      <c r="S70" s="3"/>
      <c r="T70" s="3"/>
      <c r="U70" s="3"/>
      <c r="V70" s="3"/>
    </row>
    <row r="71" spans="1:22" ht="15" customHeight="1" thickBot="1" x14ac:dyDescent="0.35">
      <c r="A71" s="122" t="s">
        <v>119</v>
      </c>
      <c r="B71" s="92"/>
      <c r="C71" s="125">
        <f>G1</f>
        <v>0</v>
      </c>
      <c r="D71" s="125"/>
      <c r="E71" s="125"/>
      <c r="F71" s="125"/>
      <c r="G71" s="125"/>
      <c r="H71" s="125"/>
      <c r="I71" s="125"/>
      <c r="J71" s="125"/>
      <c r="K71" s="126"/>
    </row>
    <row r="72" spans="1:22" ht="15" thickBot="1" x14ac:dyDescent="0.35">
      <c r="A72" s="127" t="s">
        <v>115</v>
      </c>
      <c r="B72" s="128"/>
      <c r="C72" s="128"/>
      <c r="D72" s="128"/>
      <c r="E72" s="128"/>
      <c r="F72" s="128"/>
      <c r="G72" s="128"/>
      <c r="H72" s="128"/>
      <c r="I72" s="128"/>
      <c r="J72" s="129"/>
      <c r="K72" s="41" t="s">
        <v>113</v>
      </c>
    </row>
    <row r="73" spans="1:22" ht="12" customHeight="1" x14ac:dyDescent="0.3">
      <c r="A73" s="107" t="s">
        <v>112</v>
      </c>
      <c r="B73" s="108"/>
      <c r="C73" s="113" t="s">
        <v>111</v>
      </c>
      <c r="D73" s="113"/>
      <c r="E73" s="113"/>
      <c r="F73" s="113"/>
      <c r="G73" s="113"/>
      <c r="H73" s="113"/>
      <c r="I73" s="113"/>
      <c r="J73" s="113"/>
      <c r="K73" s="95"/>
    </row>
    <row r="74" spans="1:22" ht="37.5" customHeight="1" x14ac:dyDescent="0.3">
      <c r="A74" s="109"/>
      <c r="B74" s="110"/>
      <c r="C74" s="82" t="s">
        <v>110</v>
      </c>
      <c r="D74" s="82"/>
      <c r="E74" s="82"/>
      <c r="F74" s="82"/>
      <c r="G74" s="82"/>
      <c r="H74" s="82"/>
      <c r="I74" s="82"/>
      <c r="J74" s="82"/>
      <c r="K74" s="83"/>
    </row>
    <row r="75" spans="1:22" ht="11.25" customHeight="1" x14ac:dyDescent="0.3">
      <c r="A75" s="109"/>
      <c r="B75" s="110"/>
      <c r="C75" s="114" t="s">
        <v>109</v>
      </c>
      <c r="D75" s="114"/>
      <c r="E75" s="114"/>
      <c r="F75" s="114"/>
      <c r="G75" s="114"/>
      <c r="H75" s="114"/>
      <c r="I75" s="114"/>
      <c r="J75" s="114"/>
      <c r="K75" s="83"/>
    </row>
    <row r="76" spans="1:22" ht="36" customHeight="1" x14ac:dyDescent="0.3">
      <c r="A76" s="109"/>
      <c r="B76" s="110"/>
      <c r="C76" s="82" t="s">
        <v>108</v>
      </c>
      <c r="D76" s="82"/>
      <c r="E76" s="82"/>
      <c r="F76" s="82"/>
      <c r="G76" s="82"/>
      <c r="H76" s="82"/>
      <c r="I76" s="82"/>
      <c r="J76" s="82"/>
      <c r="K76" s="83"/>
    </row>
    <row r="77" spans="1:22" ht="12.75" customHeight="1" x14ac:dyDescent="0.3">
      <c r="A77" s="109"/>
      <c r="B77" s="110"/>
      <c r="C77" s="115" t="s">
        <v>107</v>
      </c>
      <c r="D77" s="115"/>
      <c r="E77" s="115"/>
      <c r="F77" s="115"/>
      <c r="G77" s="115"/>
      <c r="H77" s="115"/>
      <c r="I77" s="115"/>
      <c r="J77" s="115"/>
      <c r="K77" s="83"/>
    </row>
    <row r="78" spans="1:22" ht="48" customHeight="1" thickBot="1" x14ac:dyDescent="0.35">
      <c r="A78" s="111"/>
      <c r="B78" s="112"/>
      <c r="C78" s="106" t="s">
        <v>106</v>
      </c>
      <c r="D78" s="106"/>
      <c r="E78" s="106"/>
      <c r="F78" s="106"/>
      <c r="G78" s="106"/>
      <c r="H78" s="106"/>
      <c r="I78" s="106"/>
      <c r="J78" s="106"/>
      <c r="K78" s="96"/>
    </row>
    <row r="79" spans="1:22" ht="12.75" customHeight="1" thickTop="1" x14ac:dyDescent="0.3">
      <c r="A79" s="98" t="s">
        <v>105</v>
      </c>
      <c r="B79" s="99"/>
      <c r="C79" s="116" t="s">
        <v>104</v>
      </c>
      <c r="D79" s="116"/>
      <c r="E79" s="116"/>
      <c r="F79" s="116"/>
      <c r="G79" s="116"/>
      <c r="H79" s="116"/>
      <c r="I79" s="116"/>
      <c r="J79" s="116"/>
      <c r="K79" s="97"/>
    </row>
    <row r="80" spans="1:22" ht="27" customHeight="1" x14ac:dyDescent="0.3">
      <c r="A80" s="100"/>
      <c r="B80" s="101"/>
      <c r="C80" s="104" t="s">
        <v>103</v>
      </c>
      <c r="D80" s="104"/>
      <c r="E80" s="104"/>
      <c r="F80" s="104"/>
      <c r="G80" s="104"/>
      <c r="H80" s="104"/>
      <c r="I80" s="104"/>
      <c r="J80" s="104"/>
      <c r="K80" s="83"/>
    </row>
    <row r="81" spans="1:14" ht="11.25" customHeight="1" x14ac:dyDescent="0.3">
      <c r="A81" s="100"/>
      <c r="B81" s="101"/>
      <c r="C81" s="105" t="s">
        <v>102</v>
      </c>
      <c r="D81" s="105"/>
      <c r="E81" s="105"/>
      <c r="F81" s="105"/>
      <c r="G81" s="105"/>
      <c r="H81" s="105"/>
      <c r="I81" s="105"/>
      <c r="J81" s="105"/>
      <c r="K81" s="83"/>
    </row>
    <row r="82" spans="1:14" ht="75" customHeight="1" x14ac:dyDescent="0.3">
      <c r="A82" s="100"/>
      <c r="B82" s="101"/>
      <c r="C82" s="104" t="s">
        <v>101</v>
      </c>
      <c r="D82" s="104"/>
      <c r="E82" s="104"/>
      <c r="F82" s="104"/>
      <c r="G82" s="104"/>
      <c r="H82" s="104"/>
      <c r="I82" s="104"/>
      <c r="J82" s="104"/>
      <c r="K82" s="83"/>
    </row>
    <row r="83" spans="1:14" ht="12.75" customHeight="1" x14ac:dyDescent="0.3">
      <c r="A83" s="100"/>
      <c r="B83" s="101"/>
      <c r="C83" s="105" t="s">
        <v>100</v>
      </c>
      <c r="D83" s="105"/>
      <c r="E83" s="105"/>
      <c r="F83" s="105"/>
      <c r="G83" s="105"/>
      <c r="H83" s="105"/>
      <c r="I83" s="105"/>
      <c r="J83" s="105"/>
      <c r="K83" s="83"/>
    </row>
    <row r="84" spans="1:14" ht="37.5" customHeight="1" thickBot="1" x14ac:dyDescent="0.35">
      <c r="A84" s="102"/>
      <c r="B84" s="103"/>
      <c r="C84" s="106" t="s">
        <v>99</v>
      </c>
      <c r="D84" s="106"/>
      <c r="E84" s="106"/>
      <c r="F84" s="106"/>
      <c r="G84" s="106"/>
      <c r="H84" s="106"/>
      <c r="I84" s="106"/>
      <c r="J84" s="106"/>
      <c r="K84" s="96"/>
    </row>
    <row r="85" spans="1:14" ht="12" customHeight="1" thickTop="1" x14ac:dyDescent="0.3">
      <c r="A85" s="74" t="s">
        <v>98</v>
      </c>
      <c r="B85" s="75"/>
      <c r="C85" s="88" t="s">
        <v>97</v>
      </c>
      <c r="D85" s="88"/>
      <c r="E85" s="88"/>
      <c r="F85" s="88"/>
      <c r="G85" s="88"/>
      <c r="H85" s="88"/>
      <c r="I85" s="88"/>
      <c r="J85" s="88"/>
      <c r="K85" s="89"/>
    </row>
    <row r="86" spans="1:14" ht="37.5" customHeight="1" x14ac:dyDescent="0.3">
      <c r="A86" s="76"/>
      <c r="B86" s="77"/>
      <c r="C86" s="82" t="s">
        <v>96</v>
      </c>
      <c r="D86" s="82"/>
      <c r="E86" s="82"/>
      <c r="F86" s="82"/>
      <c r="G86" s="82"/>
      <c r="H86" s="82"/>
      <c r="I86" s="82"/>
      <c r="J86" s="82"/>
      <c r="K86" s="83"/>
    </row>
    <row r="87" spans="1:14" ht="12" customHeight="1" x14ac:dyDescent="0.3">
      <c r="A87" s="76"/>
      <c r="B87" s="77"/>
      <c r="C87" s="80" t="s">
        <v>95</v>
      </c>
      <c r="D87" s="80"/>
      <c r="E87" s="80"/>
      <c r="F87" s="80"/>
      <c r="G87" s="80"/>
      <c r="H87" s="80"/>
      <c r="I87" s="80"/>
      <c r="J87" s="80"/>
      <c r="K87" s="83"/>
    </row>
    <row r="88" spans="1:14" ht="25.5" customHeight="1" x14ac:dyDescent="0.3">
      <c r="A88" s="76"/>
      <c r="B88" s="77"/>
      <c r="C88" s="81" t="s">
        <v>94</v>
      </c>
      <c r="D88" s="81"/>
      <c r="E88" s="81"/>
      <c r="F88" s="81"/>
      <c r="G88" s="81"/>
      <c r="H88" s="81"/>
      <c r="I88" s="81"/>
      <c r="J88" s="81"/>
      <c r="K88" s="83"/>
    </row>
    <row r="89" spans="1:14" ht="14.25" customHeight="1" x14ac:dyDescent="0.3">
      <c r="A89" s="76"/>
      <c r="B89" s="77"/>
      <c r="C89" s="80" t="s">
        <v>93</v>
      </c>
      <c r="D89" s="80"/>
      <c r="E89" s="80"/>
      <c r="F89" s="80"/>
      <c r="G89" s="80"/>
      <c r="H89" s="80"/>
      <c r="I89" s="80"/>
      <c r="J89" s="80"/>
      <c r="K89" s="83"/>
    </row>
    <row r="90" spans="1:14" ht="23.25" customHeight="1" x14ac:dyDescent="0.3">
      <c r="A90" s="76"/>
      <c r="B90" s="77"/>
      <c r="C90" s="82" t="s">
        <v>92</v>
      </c>
      <c r="D90" s="82"/>
      <c r="E90" s="82"/>
      <c r="F90" s="82"/>
      <c r="G90" s="82"/>
      <c r="H90" s="82"/>
      <c r="I90" s="82"/>
      <c r="J90" s="82"/>
      <c r="K90" s="83"/>
    </row>
    <row r="91" spans="1:14" ht="13.5" customHeight="1" x14ac:dyDescent="0.3">
      <c r="A91" s="76"/>
      <c r="B91" s="77"/>
      <c r="C91" s="80" t="s">
        <v>91</v>
      </c>
      <c r="D91" s="80"/>
      <c r="E91" s="80"/>
      <c r="F91" s="80"/>
      <c r="G91" s="80"/>
      <c r="H91" s="80"/>
      <c r="I91" s="80"/>
      <c r="J91" s="80"/>
      <c r="K91" s="83"/>
    </row>
    <row r="92" spans="1:14" ht="15" thickBot="1" x14ac:dyDescent="0.35">
      <c r="A92" s="78"/>
      <c r="B92" s="79"/>
      <c r="C92" s="70" t="s">
        <v>90</v>
      </c>
      <c r="D92" s="70"/>
      <c r="E92" s="70"/>
      <c r="F92" s="70"/>
      <c r="G92" s="70"/>
      <c r="H92" s="70"/>
      <c r="I92" s="70"/>
      <c r="J92" s="70"/>
      <c r="K92" s="84"/>
    </row>
    <row r="93" spans="1:14" ht="43.5" customHeight="1" x14ac:dyDescent="0.3">
      <c r="A93" s="49"/>
      <c r="B93" s="50"/>
      <c r="C93" s="51"/>
      <c r="D93" s="48" t="s">
        <v>137</v>
      </c>
      <c r="E93" s="48" t="s">
        <v>135</v>
      </c>
      <c r="F93" s="57" t="s">
        <v>79</v>
      </c>
      <c r="G93" s="59"/>
      <c r="H93" s="57" t="s">
        <v>138</v>
      </c>
      <c r="I93" s="58"/>
      <c r="J93" s="59"/>
      <c r="K93" s="47" t="s">
        <v>136</v>
      </c>
    </row>
    <row r="94" spans="1:14" ht="16.5" customHeight="1" x14ac:dyDescent="0.3">
      <c r="A94" s="53" t="s">
        <v>129</v>
      </c>
      <c r="B94" s="54"/>
      <c r="C94" s="54"/>
      <c r="D94" s="42">
        <f>COUNTIF(K73:K92,"=3")</f>
        <v>0</v>
      </c>
      <c r="E94" s="52">
        <f>D57+D94</f>
        <v>0</v>
      </c>
      <c r="F94" s="60">
        <v>100</v>
      </c>
      <c r="G94" s="61"/>
      <c r="H94" s="62">
        <f>E94*F94</f>
        <v>0</v>
      </c>
      <c r="I94" s="62"/>
      <c r="J94" s="63"/>
      <c r="K94" s="85" t="e">
        <f>H98/E98</f>
        <v>#DIV/0!</v>
      </c>
    </row>
    <row r="95" spans="1:14" ht="12.75" customHeight="1" x14ac:dyDescent="0.3">
      <c r="A95" s="53" t="s">
        <v>131</v>
      </c>
      <c r="B95" s="54"/>
      <c r="C95" s="54"/>
      <c r="D95" s="42">
        <f>COUNTIF(K73:K92,"=2")</f>
        <v>0</v>
      </c>
      <c r="E95" s="52">
        <f>D58+D95</f>
        <v>0</v>
      </c>
      <c r="F95" s="60">
        <v>80</v>
      </c>
      <c r="G95" s="61"/>
      <c r="H95" s="62">
        <f t="shared" ref="H95:H97" si="2">E95*F95</f>
        <v>0</v>
      </c>
      <c r="I95" s="62"/>
      <c r="J95" s="63"/>
      <c r="K95" s="86"/>
    </row>
    <row r="96" spans="1:14" ht="12.75" customHeight="1" x14ac:dyDescent="0.3">
      <c r="A96" s="53" t="s">
        <v>132</v>
      </c>
      <c r="B96" s="54"/>
      <c r="C96" s="54"/>
      <c r="D96" s="42">
        <f>COUNTIF(K73:K92,"=1")</f>
        <v>0</v>
      </c>
      <c r="E96" s="52">
        <f>D59+D96</f>
        <v>0</v>
      </c>
      <c r="F96" s="60">
        <v>50</v>
      </c>
      <c r="G96" s="61"/>
      <c r="H96" s="62">
        <f t="shared" si="2"/>
        <v>0</v>
      </c>
      <c r="I96" s="62"/>
      <c r="J96" s="63"/>
      <c r="K96" s="86"/>
      <c r="N96" s="45"/>
    </row>
    <row r="97" spans="1:11" ht="14.25" customHeight="1" x14ac:dyDescent="0.3">
      <c r="A97" s="53" t="s">
        <v>133</v>
      </c>
      <c r="B97" s="54"/>
      <c r="C97" s="54"/>
      <c r="D97" s="42">
        <f>COUNTIF(K73:K92,"=0")</f>
        <v>0</v>
      </c>
      <c r="E97" s="52">
        <f>D60+D97</f>
        <v>0</v>
      </c>
      <c r="F97" s="60">
        <v>30</v>
      </c>
      <c r="G97" s="61"/>
      <c r="H97" s="62">
        <f t="shared" si="2"/>
        <v>0</v>
      </c>
      <c r="I97" s="62"/>
      <c r="J97" s="63"/>
      <c r="K97" s="86"/>
    </row>
    <row r="98" spans="1:11" ht="12" customHeight="1" thickBot="1" x14ac:dyDescent="0.35">
      <c r="A98" s="55" t="s">
        <v>134</v>
      </c>
      <c r="B98" s="56"/>
      <c r="C98" s="56"/>
      <c r="D98" s="43">
        <f>SUM(D94:D97)</f>
        <v>0</v>
      </c>
      <c r="E98" s="46">
        <f>SUM(E94:E97)</f>
        <v>0</v>
      </c>
      <c r="F98" s="66"/>
      <c r="G98" s="67"/>
      <c r="H98" s="64">
        <f>SUM(H94:J97)</f>
        <v>0</v>
      </c>
      <c r="I98" s="64"/>
      <c r="J98" s="65"/>
      <c r="K98" s="87"/>
    </row>
    <row r="99" spans="1:11" ht="42" customHeight="1" x14ac:dyDescent="0.3">
      <c r="A99" s="73" t="s">
        <v>89</v>
      </c>
      <c r="B99" s="71"/>
      <c r="C99" s="71" t="s">
        <v>88</v>
      </c>
      <c r="D99" s="71"/>
      <c r="E99" s="71" t="s">
        <v>87</v>
      </c>
      <c r="F99" s="71"/>
      <c r="G99" s="71"/>
      <c r="H99" s="71"/>
      <c r="I99" s="71" t="s">
        <v>86</v>
      </c>
      <c r="J99" s="71"/>
      <c r="K99" s="72"/>
    </row>
    <row r="100" spans="1:11" ht="21" customHeight="1" thickBot="1" x14ac:dyDescent="0.35">
      <c r="A100" s="90" t="e">
        <f>K94</f>
        <v>#DIV/0!</v>
      </c>
      <c r="B100" s="91"/>
      <c r="C100" s="92"/>
      <c r="D100" s="92"/>
      <c r="E100" s="92"/>
      <c r="F100" s="92"/>
      <c r="G100" s="92"/>
      <c r="H100" s="92"/>
      <c r="I100" s="93"/>
      <c r="J100" s="93"/>
      <c r="K100" s="94"/>
    </row>
    <row r="101" spans="1:11" x14ac:dyDescent="0.3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</row>
  </sheetData>
  <sheetProtection algorithmName="SHA-512" hashValue="mmjOkK8wQLqsCGqVMhLudY9AFN5KR1ttAJsReupse6aj7go3JzABqDuAgwMs72Hzq1f5oWRMhCoad0uAxKVBLA==" saltValue="LjP8YFK+wj15CmEuvOaf7A==" spinCount="100000" sheet="1" objects="1" scenarios="1"/>
  <mergeCells count="151">
    <mergeCell ref="A62:K63"/>
    <mergeCell ref="A64:D64"/>
    <mergeCell ref="E64:K64"/>
    <mergeCell ref="A65:D65"/>
    <mergeCell ref="E65:K65"/>
    <mergeCell ref="G61:J61"/>
    <mergeCell ref="E56:F56"/>
    <mergeCell ref="E57:F57"/>
    <mergeCell ref="E58:F58"/>
    <mergeCell ref="E59:F59"/>
    <mergeCell ref="E60:F60"/>
    <mergeCell ref="E61:F61"/>
    <mergeCell ref="A55:F55"/>
    <mergeCell ref="A56:C56"/>
    <mergeCell ref="G56:J56"/>
    <mergeCell ref="A57:C57"/>
    <mergeCell ref="K57:K61"/>
    <mergeCell ref="A58:C58"/>
    <mergeCell ref="A59:C59"/>
    <mergeCell ref="A60:C60"/>
    <mergeCell ref="A61:C61"/>
    <mergeCell ref="G57:J57"/>
    <mergeCell ref="G58:J58"/>
    <mergeCell ref="G59:J59"/>
    <mergeCell ref="G60:J60"/>
    <mergeCell ref="A46:K46"/>
    <mergeCell ref="A47:K47"/>
    <mergeCell ref="B48:F48"/>
    <mergeCell ref="A49:K49"/>
    <mergeCell ref="B50:F50"/>
    <mergeCell ref="B51:F51"/>
    <mergeCell ref="A52:K52"/>
    <mergeCell ref="B53:F53"/>
    <mergeCell ref="A54:F54"/>
    <mergeCell ref="B37:F37"/>
    <mergeCell ref="B38:F38"/>
    <mergeCell ref="A39:K39"/>
    <mergeCell ref="B40:F40"/>
    <mergeCell ref="B41:F41"/>
    <mergeCell ref="B42:F42"/>
    <mergeCell ref="B43:F43"/>
    <mergeCell ref="B44:F44"/>
    <mergeCell ref="A45:F45"/>
    <mergeCell ref="G1:K1"/>
    <mergeCell ref="A30:K30"/>
    <mergeCell ref="B18:F18"/>
    <mergeCell ref="B20:F20"/>
    <mergeCell ref="B21:F21"/>
    <mergeCell ref="B15:F15"/>
    <mergeCell ref="A1:E1"/>
    <mergeCell ref="A3:K3"/>
    <mergeCell ref="A4:D4"/>
    <mergeCell ref="E4:K4"/>
    <mergeCell ref="A5:K5"/>
    <mergeCell ref="B10:F10"/>
    <mergeCell ref="B11:F11"/>
    <mergeCell ref="A9:K9"/>
    <mergeCell ref="A7:K7"/>
    <mergeCell ref="A2:B2"/>
    <mergeCell ref="C2:K2"/>
    <mergeCell ref="B26:F26"/>
    <mergeCell ref="B27:F27"/>
    <mergeCell ref="A28:F28"/>
    <mergeCell ref="B22:F22"/>
    <mergeCell ref="B23:F23"/>
    <mergeCell ref="B25:F25"/>
    <mergeCell ref="A24:K24"/>
    <mergeCell ref="A6:K6"/>
    <mergeCell ref="A70:B70"/>
    <mergeCell ref="A71:B71"/>
    <mergeCell ref="C70:K70"/>
    <mergeCell ref="C71:K71"/>
    <mergeCell ref="A72:J72"/>
    <mergeCell ref="A68:B68"/>
    <mergeCell ref="A69:B69"/>
    <mergeCell ref="A67:K67"/>
    <mergeCell ref="C68:K68"/>
    <mergeCell ref="C69:K69"/>
    <mergeCell ref="B16:F16"/>
    <mergeCell ref="B17:F17"/>
    <mergeCell ref="A19:K19"/>
    <mergeCell ref="B12:F12"/>
    <mergeCell ref="B13:F13"/>
    <mergeCell ref="B14:F14"/>
    <mergeCell ref="A8:F8"/>
    <mergeCell ref="A31:F31"/>
    <mergeCell ref="A32:K32"/>
    <mergeCell ref="B33:F33"/>
    <mergeCell ref="B34:F34"/>
    <mergeCell ref="B35:F35"/>
    <mergeCell ref="B36:F36"/>
    <mergeCell ref="K73:K74"/>
    <mergeCell ref="K75:K76"/>
    <mergeCell ref="K77:K78"/>
    <mergeCell ref="K79:K80"/>
    <mergeCell ref="K81:K82"/>
    <mergeCell ref="A79:B84"/>
    <mergeCell ref="C82:J82"/>
    <mergeCell ref="C83:J83"/>
    <mergeCell ref="C84:J84"/>
    <mergeCell ref="A73:B78"/>
    <mergeCell ref="C73:J73"/>
    <mergeCell ref="C74:J74"/>
    <mergeCell ref="C75:J75"/>
    <mergeCell ref="C76:J76"/>
    <mergeCell ref="C77:J77"/>
    <mergeCell ref="C78:J78"/>
    <mergeCell ref="C79:J79"/>
    <mergeCell ref="C80:J80"/>
    <mergeCell ref="C81:J81"/>
    <mergeCell ref="K83:K84"/>
    <mergeCell ref="A101:K101"/>
    <mergeCell ref="C92:J92"/>
    <mergeCell ref="C99:D99"/>
    <mergeCell ref="I99:K99"/>
    <mergeCell ref="E99:H99"/>
    <mergeCell ref="A99:B99"/>
    <mergeCell ref="A85:B92"/>
    <mergeCell ref="C87:J87"/>
    <mergeCell ref="C88:J88"/>
    <mergeCell ref="C89:J89"/>
    <mergeCell ref="C90:J90"/>
    <mergeCell ref="C91:J91"/>
    <mergeCell ref="K87:K88"/>
    <mergeCell ref="K89:K90"/>
    <mergeCell ref="K91:K92"/>
    <mergeCell ref="A94:C94"/>
    <mergeCell ref="K94:K98"/>
    <mergeCell ref="C85:J85"/>
    <mergeCell ref="C86:J86"/>
    <mergeCell ref="K85:K86"/>
    <mergeCell ref="A100:B100"/>
    <mergeCell ref="C100:D100"/>
    <mergeCell ref="E100:H100"/>
    <mergeCell ref="I100:K100"/>
    <mergeCell ref="A95:C95"/>
    <mergeCell ref="A96:C96"/>
    <mergeCell ref="A97:C97"/>
    <mergeCell ref="A98:C98"/>
    <mergeCell ref="H93:J93"/>
    <mergeCell ref="F93:G93"/>
    <mergeCell ref="F94:G94"/>
    <mergeCell ref="F95:G95"/>
    <mergeCell ref="F96:G96"/>
    <mergeCell ref="F97:G97"/>
    <mergeCell ref="H94:J94"/>
    <mergeCell ref="H95:J95"/>
    <mergeCell ref="H96:J96"/>
    <mergeCell ref="H97:J97"/>
    <mergeCell ref="H98:J98"/>
    <mergeCell ref="F98:G98"/>
  </mergeCells>
  <conditionalFormatting sqref="G10:K18">
    <cfRule type="cellIs" priority="1" operator="equal">
      <formula>"X"</formula>
    </cfRule>
  </conditionalFormatting>
  <dataValidations count="1">
    <dataValidation type="custom" allowBlank="1" showInputMessage="1" showErrorMessage="1" sqref="S15" xr:uid="{FFE69F88-EB23-4459-B281-D89C74D591C5}">
      <formula1>"X"</formula1>
    </dataValidation>
  </dataValidations>
  <printOptions horizontalCentered="1"/>
  <pageMargins left="0.51181102362204722" right="0.51181102362204722" top="0.51181102362204722" bottom="0" header="0.31496062992125984" footer="0.31496062992125984"/>
  <pageSetup paperSize="9" orientation="portrait" r:id="rId1"/>
  <headerFooter scaleWithDoc="0" alignWithMargins="0">
    <oddHeader>&amp;CDIRETORIA DE ENSINO - REGIÃO DE SANTO ANDRÉ</oddHeader>
    <oddFooter>&amp;LRosangela Aparecida Falarara&amp;CPágina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AVALIAÇÃO MERENDA</vt:lpstr>
      <vt:lpstr>'AVALIAÇÃO MERENDA'!Area_de_impressao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Rosangela Aparecida Falarara</dc:creator>
  <cp:lastModifiedBy>Rosangela Aparecida Falarara</cp:lastModifiedBy>
  <cp:lastPrinted>2025-02-17T16:38:44Z</cp:lastPrinted>
  <dcterms:created xsi:type="dcterms:W3CDTF">2020-02-27T20:38:49Z</dcterms:created>
  <dcterms:modified xsi:type="dcterms:W3CDTF">2025-02-17T16:39:06Z</dcterms:modified>
</cp:coreProperties>
</file>