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RM\_Total de alunos\Total de alunos\2025\1 Janeiro\"/>
    </mc:Choice>
  </mc:AlternateContent>
  <xr:revisionPtr revIDLastSave="0" documentId="13_ncr:1_{FE7375F8-470A-4746-A568-F72F4A2D49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lh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6" i="2" l="1"/>
  <c r="Q54" i="2"/>
  <c r="T56" i="2" s="1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R56" i="2"/>
  <c r="S56" i="2"/>
  <c r="B56" i="2"/>
  <c r="T38" i="2"/>
  <c r="T54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39" i="2"/>
  <c r="S52" i="2"/>
  <c r="S54" i="2" s="1"/>
  <c r="R52" i="2"/>
  <c r="R54" i="2" s="1"/>
  <c r="H54" i="2"/>
  <c r="I54" i="2"/>
  <c r="J54" i="2"/>
  <c r="K54" i="2"/>
  <c r="L54" i="2"/>
  <c r="M54" i="2"/>
  <c r="N54" i="2"/>
  <c r="O54" i="2"/>
  <c r="P54" i="2"/>
  <c r="G54" i="2"/>
  <c r="K21" i="2"/>
  <c r="L21" i="2"/>
  <c r="M21" i="2"/>
  <c r="N21" i="2"/>
  <c r="O21" i="2"/>
  <c r="P21" i="2"/>
  <c r="R21" i="2"/>
  <c r="S21" i="2"/>
  <c r="G21" i="2"/>
  <c r="H21" i="2"/>
  <c r="I21" i="2"/>
  <c r="J21" i="2"/>
  <c r="T12" i="2"/>
  <c r="T13" i="2"/>
  <c r="T14" i="2"/>
  <c r="T15" i="2"/>
  <c r="T16" i="2"/>
  <c r="T17" i="2"/>
  <c r="T21" i="2" s="1"/>
  <c r="T18" i="2"/>
  <c r="T19" i="2"/>
  <c r="T20" i="2"/>
  <c r="T11" i="2"/>
  <c r="T30" i="2"/>
  <c r="T28" i="2"/>
  <c r="T29" i="2"/>
  <c r="T31" i="2"/>
  <c r="T32" i="2"/>
  <c r="T33" i="2"/>
  <c r="T34" i="2"/>
  <c r="T27" i="2"/>
  <c r="R35" i="2"/>
  <c r="N35" i="2"/>
  <c r="K35" i="2"/>
  <c r="B35" i="2"/>
  <c r="G35" i="2"/>
  <c r="H35" i="2"/>
  <c r="I35" i="2"/>
  <c r="J35" i="2"/>
  <c r="L35" i="2"/>
  <c r="M35" i="2"/>
  <c r="O35" i="2"/>
  <c r="P35" i="2"/>
  <c r="S35" i="2"/>
  <c r="F35" i="2"/>
  <c r="C35" i="2"/>
  <c r="D35" i="2"/>
  <c r="E35" i="2"/>
  <c r="K38" i="2"/>
  <c r="G38" i="2"/>
  <c r="P38" i="2"/>
  <c r="T37" i="2"/>
  <c r="T36" i="2"/>
  <c r="H38" i="2"/>
  <c r="I38" i="2"/>
  <c r="J38" i="2"/>
  <c r="L38" i="2"/>
  <c r="M38" i="2"/>
  <c r="N38" i="2"/>
  <c r="O38" i="2"/>
  <c r="H26" i="2"/>
  <c r="I26" i="2"/>
  <c r="J26" i="2"/>
  <c r="K26" i="2"/>
  <c r="L26" i="2"/>
  <c r="M26" i="2"/>
  <c r="N26" i="2"/>
  <c r="O26" i="2"/>
  <c r="P26" i="2"/>
  <c r="R26" i="2"/>
  <c r="S26" i="2"/>
  <c r="G26" i="2"/>
  <c r="T23" i="2"/>
  <c r="T24" i="2"/>
  <c r="T25" i="2"/>
  <c r="T22" i="2"/>
  <c r="T26" i="2" s="1"/>
  <c r="S9" i="2"/>
  <c r="R9" i="2"/>
  <c r="S8" i="2"/>
  <c r="R8" i="2"/>
  <c r="L10" i="2"/>
  <c r="M10" i="2"/>
  <c r="N10" i="2"/>
  <c r="O10" i="2"/>
  <c r="P10" i="2"/>
  <c r="Q10" i="2"/>
  <c r="K10" i="2"/>
  <c r="T7" i="2"/>
  <c r="L6" i="2"/>
  <c r="M6" i="2"/>
  <c r="N6" i="2"/>
  <c r="O6" i="2"/>
  <c r="P6" i="2"/>
  <c r="K6" i="2"/>
  <c r="T5" i="2"/>
  <c r="T4" i="2"/>
  <c r="T6" i="2" s="1"/>
  <c r="T35" i="2" l="1"/>
  <c r="T9" i="2"/>
  <c r="S10" i="2"/>
  <c r="R10" i="2"/>
  <c r="T8" i="2"/>
  <c r="T10" i="2" s="1"/>
</calcChain>
</file>

<file path=xl/sharedStrings.xml><?xml version="1.0" encoding="utf-8"?>
<sst xmlns="http://schemas.openxmlformats.org/spreadsheetml/2006/main" count="97" uniqueCount="82">
  <si>
    <r>
      <rPr>
        <b/>
        <sz val="5.5"/>
        <rFont val="Arial"/>
        <family val="2"/>
      </rPr>
      <t>ESCOLA ESTADUAL</t>
    </r>
  </si>
  <si>
    <r>
      <rPr>
        <b/>
        <sz val="6"/>
        <rFont val="Arial"/>
        <family val="2"/>
      </rPr>
      <t xml:space="preserve">1°
</t>
    </r>
    <r>
      <rPr>
        <b/>
        <sz val="6"/>
        <rFont val="Arial"/>
        <family val="2"/>
      </rPr>
      <t>ano</t>
    </r>
  </si>
  <si>
    <r>
      <rPr>
        <b/>
        <sz val="6"/>
        <rFont val="Arial"/>
        <family val="2"/>
      </rPr>
      <t xml:space="preserve">2°
</t>
    </r>
    <r>
      <rPr>
        <b/>
        <sz val="6"/>
        <rFont val="Arial"/>
        <family val="2"/>
      </rPr>
      <t>ano</t>
    </r>
  </si>
  <si>
    <r>
      <rPr>
        <b/>
        <sz val="6"/>
        <rFont val="Arial"/>
        <family val="2"/>
      </rPr>
      <t xml:space="preserve">3°
</t>
    </r>
    <r>
      <rPr>
        <b/>
        <sz val="6"/>
        <rFont val="Arial"/>
        <family val="2"/>
      </rPr>
      <t>ano</t>
    </r>
  </si>
  <si>
    <r>
      <rPr>
        <b/>
        <sz val="6"/>
        <rFont val="Arial"/>
        <family val="2"/>
      </rPr>
      <t xml:space="preserve">4°
</t>
    </r>
    <r>
      <rPr>
        <b/>
        <sz val="6"/>
        <rFont val="Arial"/>
        <family val="2"/>
      </rPr>
      <t>ano</t>
    </r>
  </si>
  <si>
    <r>
      <rPr>
        <b/>
        <sz val="6"/>
        <rFont val="Arial"/>
        <family val="2"/>
      </rPr>
      <t xml:space="preserve">5°
</t>
    </r>
    <r>
      <rPr>
        <b/>
        <sz val="6"/>
        <rFont val="Arial"/>
        <family val="2"/>
      </rPr>
      <t>ano</t>
    </r>
  </si>
  <si>
    <r>
      <rPr>
        <b/>
        <sz val="6"/>
        <rFont val="Arial"/>
        <family val="2"/>
      </rPr>
      <t xml:space="preserve">6°
</t>
    </r>
    <r>
      <rPr>
        <b/>
        <sz val="6"/>
        <rFont val="Arial"/>
        <family val="2"/>
      </rPr>
      <t>ano</t>
    </r>
  </si>
  <si>
    <r>
      <rPr>
        <b/>
        <sz val="6"/>
        <rFont val="Arial"/>
        <family val="2"/>
      </rPr>
      <t xml:space="preserve">7°
</t>
    </r>
    <r>
      <rPr>
        <b/>
        <sz val="6"/>
        <rFont val="Arial"/>
        <family val="2"/>
      </rPr>
      <t>ano</t>
    </r>
  </si>
  <si>
    <r>
      <rPr>
        <b/>
        <sz val="6"/>
        <rFont val="Arial"/>
        <family val="2"/>
      </rPr>
      <t xml:space="preserve">8°
</t>
    </r>
    <r>
      <rPr>
        <b/>
        <sz val="6"/>
        <rFont val="Arial"/>
        <family val="2"/>
      </rPr>
      <t>ano</t>
    </r>
  </si>
  <si>
    <r>
      <rPr>
        <b/>
        <sz val="6"/>
        <rFont val="Arial"/>
        <family val="2"/>
      </rPr>
      <t xml:space="preserve">9°
</t>
    </r>
    <r>
      <rPr>
        <b/>
        <sz val="6"/>
        <rFont val="Arial"/>
        <family val="2"/>
      </rPr>
      <t>ano</t>
    </r>
  </si>
  <si>
    <r>
      <rPr>
        <b/>
        <sz val="6"/>
        <rFont val="Arial"/>
        <family val="2"/>
      </rPr>
      <t>1ª série</t>
    </r>
  </si>
  <si>
    <r>
      <rPr>
        <b/>
        <sz val="6"/>
        <rFont val="Arial"/>
        <family val="2"/>
      </rPr>
      <t>2ª série</t>
    </r>
  </si>
  <si>
    <r>
      <rPr>
        <b/>
        <sz val="6"/>
        <rFont val="Arial"/>
        <family val="2"/>
      </rPr>
      <t>3ª série</t>
    </r>
  </si>
  <si>
    <r>
      <rPr>
        <b/>
        <sz val="6"/>
        <rFont val="Arial"/>
        <family val="2"/>
      </rPr>
      <t xml:space="preserve">EJA EF
</t>
    </r>
    <r>
      <rPr>
        <b/>
        <sz val="6"/>
        <rFont val="Arial"/>
        <family val="2"/>
      </rPr>
      <t>Iniciais</t>
    </r>
  </si>
  <si>
    <r>
      <rPr>
        <b/>
        <sz val="6"/>
        <rFont val="Arial"/>
        <family val="2"/>
      </rPr>
      <t xml:space="preserve">EJA
</t>
    </r>
    <r>
      <rPr>
        <b/>
        <sz val="6"/>
        <rFont val="Arial"/>
        <family val="2"/>
      </rPr>
      <t>EF Finais</t>
    </r>
  </si>
  <si>
    <r>
      <rPr>
        <b/>
        <sz val="6"/>
        <rFont val="Arial"/>
        <family val="2"/>
      </rPr>
      <t>EJA EM</t>
    </r>
  </si>
  <si>
    <r>
      <rPr>
        <b/>
        <sz val="6"/>
        <rFont val="Arial"/>
        <family val="2"/>
      </rPr>
      <t>Total Geral Alunos</t>
    </r>
  </si>
  <si>
    <r>
      <rPr>
        <b/>
        <sz val="6"/>
        <rFont val="Arial"/>
        <family val="2"/>
      </rPr>
      <t>Noite</t>
    </r>
  </si>
  <si>
    <r>
      <rPr>
        <b/>
        <sz val="6"/>
        <rFont val="Arial"/>
        <family val="2"/>
      </rPr>
      <t>TOTAL</t>
    </r>
  </si>
  <si>
    <r>
      <rPr>
        <sz val="6"/>
        <rFont val="Arial MT"/>
        <family val="2"/>
      </rPr>
      <t>BAIRRO JUNDIAQUARA</t>
    </r>
  </si>
  <si>
    <r>
      <rPr>
        <sz val="6"/>
        <rFont val="Arial MT"/>
        <family val="2"/>
      </rPr>
      <t>MARIA ANGELICA BAILLOT PROFA</t>
    </r>
  </si>
  <si>
    <r>
      <rPr>
        <b/>
        <sz val="6"/>
        <rFont val="Arial"/>
        <family val="2"/>
      </rPr>
      <t>Subtotal por município</t>
    </r>
  </si>
  <si>
    <r>
      <rPr>
        <sz val="6"/>
        <rFont val="Arial MT"/>
        <family val="2"/>
      </rPr>
      <t>PEDRO DIAS DE CAMPOS CEL</t>
    </r>
  </si>
  <si>
    <r>
      <rPr>
        <sz val="6"/>
        <rFont val="Arial MT"/>
        <family val="2"/>
      </rPr>
      <t>PENITENCIÁRIA DE CAPELA DO ALTO</t>
    </r>
  </si>
  <si>
    <r>
      <rPr>
        <sz val="6"/>
        <rFont val="Arial MT"/>
        <family val="2"/>
      </rPr>
      <t>PENITENCIÁRIA DR. ENIO MENDES JUNIOR</t>
    </r>
  </si>
  <si>
    <r>
      <rPr>
        <sz val="6"/>
        <rFont val="Arial MT"/>
        <family val="2"/>
      </rPr>
      <t>CARLOS AUGUSTO DE CAMARGO PROF</t>
    </r>
  </si>
  <si>
    <r>
      <rPr>
        <sz val="6"/>
        <rFont val="Arial MT"/>
        <family val="2"/>
      </rPr>
      <t>CLEMENTINO VIEIRA CORDEIRO</t>
    </r>
  </si>
  <si>
    <r>
      <rPr>
        <sz val="6"/>
        <rFont val="Arial MT"/>
        <family val="2"/>
      </rPr>
      <t>DIMPINA ROCHA LOPES PROFA</t>
    </r>
  </si>
  <si>
    <r>
      <rPr>
        <sz val="6"/>
        <rFont val="Arial MT"/>
        <family val="2"/>
      </rPr>
      <t>LEONOR OLIVEIRA MARTINS PROFA</t>
    </r>
  </si>
  <si>
    <r>
      <rPr>
        <sz val="6"/>
        <rFont val="Arial MT"/>
        <family val="2"/>
      </rPr>
      <t>MARIA PAULA RAMALHO PAES PROFA</t>
    </r>
  </si>
  <si>
    <r>
      <rPr>
        <sz val="6"/>
        <rFont val="Arial MT"/>
        <family val="2"/>
      </rPr>
      <t>MARIA TERESA DO ESPIRITO SANTO</t>
    </r>
  </si>
  <si>
    <r>
      <rPr>
        <sz val="6"/>
        <rFont val="Arial MT"/>
        <family val="2"/>
      </rPr>
      <t>MIGUEL PIRES GODINHO</t>
    </r>
  </si>
  <si>
    <r>
      <rPr>
        <sz val="6"/>
        <rFont val="Arial MT"/>
        <family val="2"/>
      </rPr>
      <t>THEODORA DE CAMARGO AYRES PROFA</t>
    </r>
  </si>
  <si>
    <r>
      <rPr>
        <sz val="6"/>
        <rFont val="Arial MT"/>
        <family val="2"/>
      </rPr>
      <t>ODILON BATISTA JORDAO VEREADOR</t>
    </r>
  </si>
  <si>
    <r>
      <rPr>
        <sz val="6"/>
        <rFont val="Arial MT"/>
        <family val="2"/>
      </rPr>
      <t>PADRE ANCHIETA</t>
    </r>
  </si>
  <si>
    <r>
      <rPr>
        <sz val="6"/>
        <rFont val="Arial MT"/>
        <family val="2"/>
      </rPr>
      <t>AFONSO VERGUEIRO DR</t>
    </r>
  </si>
  <si>
    <r>
      <rPr>
        <sz val="6"/>
        <rFont val="Arial MT"/>
        <family val="2"/>
      </rPr>
      <t>ANNA CUEVAS GUIMARAES</t>
    </r>
  </si>
  <si>
    <r>
      <rPr>
        <sz val="6"/>
        <rFont val="Arial MT"/>
        <family val="2"/>
      </rPr>
      <t>BAIRRO DA BARRA</t>
    </r>
  </si>
  <si>
    <r>
      <rPr>
        <sz val="6"/>
        <rFont val="Arial MT"/>
        <family val="2"/>
      </rPr>
      <t>BENEDICTO LEME VIEIRA NETO PROF</t>
    </r>
  </si>
  <si>
    <r>
      <rPr>
        <sz val="6"/>
        <rFont val="Arial MT"/>
        <family val="2"/>
      </rPr>
      <t>BENEDICTO RODRIGUES</t>
    </r>
  </si>
  <si>
    <r>
      <rPr>
        <sz val="6"/>
        <rFont val="Arial MT"/>
        <family val="2"/>
      </rPr>
      <t>JARDIM DANIEL DAVID HADDAD</t>
    </r>
  </si>
  <si>
    <r>
      <rPr>
        <sz val="6"/>
        <rFont val="Arial MT"/>
        <family val="2"/>
      </rPr>
      <t>JARDIM PRIMAVERA</t>
    </r>
  </si>
  <si>
    <r>
      <rPr>
        <sz val="6"/>
        <rFont val="Arial MT"/>
        <family val="2"/>
      </rPr>
      <t>SUZANA WALTER</t>
    </r>
  </si>
  <si>
    <r>
      <rPr>
        <sz val="6"/>
        <rFont val="Arial MT"/>
        <family val="2"/>
      </rPr>
      <t>BAIRRO DO TURVO</t>
    </r>
  </si>
  <si>
    <r>
      <rPr>
        <sz val="6"/>
        <rFont val="Arial MT"/>
        <family val="2"/>
      </rPr>
      <t>JOAO ROSA CEL</t>
    </r>
  </si>
  <si>
    <r>
      <rPr>
        <sz val="6"/>
        <rFont val="Arial MT"/>
        <family val="2"/>
      </rPr>
      <t>ALICE ROLIM DE MOURA HOLTZ PROFA</t>
    </r>
  </si>
  <si>
    <r>
      <rPr>
        <sz val="6"/>
        <rFont val="Arial MT"/>
        <family val="2"/>
      </rPr>
      <t>ANTONIETA FERRARESE PROFA</t>
    </r>
  </si>
  <si>
    <r>
      <rPr>
        <sz val="6"/>
        <rFont val="Arial MT"/>
        <family val="2"/>
      </rPr>
      <t>ARMANDO RIZZO PROF</t>
    </r>
  </si>
  <si>
    <r>
      <rPr>
        <sz val="6"/>
        <rFont val="Arial MT"/>
        <family val="2"/>
      </rPr>
      <t>AZARIAS MENDES PROF</t>
    </r>
  </si>
  <si>
    <r>
      <rPr>
        <sz val="6"/>
        <rFont val="Arial MT"/>
        <family val="2"/>
      </rPr>
      <t>CEEJA DE VOTORANTIM</t>
    </r>
  </si>
  <si>
    <r>
      <rPr>
        <sz val="6"/>
        <rFont val="Arial MT"/>
        <family val="2"/>
      </rPr>
      <t>CLOTILDE BELINE CAPITANI PROFA</t>
    </r>
  </si>
  <si>
    <r>
      <rPr>
        <sz val="6"/>
        <rFont val="Arial MT"/>
        <family val="2"/>
      </rPr>
      <t>DANIEL VERANO PROF</t>
    </r>
  </si>
  <si>
    <r>
      <rPr>
        <sz val="6"/>
        <rFont val="Arial MT"/>
        <family val="2"/>
      </rPr>
      <t>EVILAZIO DE GÓES VIEIRA</t>
    </r>
  </si>
  <si>
    <r>
      <rPr>
        <sz val="6"/>
        <rFont val="Arial MT"/>
        <family val="2"/>
      </rPr>
      <t>JARDIM SÃO MATHEUS</t>
    </r>
  </si>
  <si>
    <r>
      <rPr>
        <sz val="6"/>
        <rFont val="Arial MT"/>
        <family val="2"/>
      </rPr>
      <t>JOSE ERMIRIO DE MORAES SENADOR</t>
    </r>
  </si>
  <si>
    <r>
      <rPr>
        <sz val="6"/>
        <rFont val="Arial MT"/>
        <family val="2"/>
      </rPr>
      <t>PEDRO AUGUSTO RANGEL FILHO PROF</t>
    </r>
  </si>
  <si>
    <r>
      <rPr>
        <sz val="6"/>
        <rFont val="Arial MT"/>
        <family val="2"/>
      </rPr>
      <t>PEREIRA INACIO COMENDADOR</t>
    </r>
  </si>
  <si>
    <r>
      <rPr>
        <sz val="6"/>
        <rFont val="Arial MT"/>
        <family val="2"/>
      </rPr>
      <t>SELMA MARIA MARTINS CUNHA PROFA.</t>
    </r>
  </si>
  <si>
    <r>
      <rPr>
        <sz val="6"/>
        <rFont val="Arial MT"/>
        <family val="2"/>
      </rPr>
      <t>PENITENCIÁRIA DE VOTORANTIM</t>
    </r>
  </si>
  <si>
    <r>
      <rPr>
        <sz val="6"/>
        <rFont val="Arial MT"/>
        <family val="2"/>
      </rPr>
      <t>WILSON PRESTES MIRAMONTES PROF</t>
    </r>
  </si>
  <si>
    <r>
      <rPr>
        <b/>
        <sz val="6"/>
        <rFont val="Arial"/>
        <family val="2"/>
      </rPr>
      <t>1°a</t>
    </r>
  </si>
  <si>
    <r>
      <rPr>
        <b/>
        <sz val="6"/>
        <rFont val="Arial"/>
        <family val="2"/>
      </rPr>
      <t>2°a</t>
    </r>
  </si>
  <si>
    <r>
      <rPr>
        <b/>
        <sz val="6"/>
        <rFont val="Arial"/>
        <family val="2"/>
      </rPr>
      <t>3°a</t>
    </r>
  </si>
  <si>
    <r>
      <rPr>
        <b/>
        <sz val="6"/>
        <rFont val="Arial"/>
        <family val="2"/>
      </rPr>
      <t>4°a</t>
    </r>
  </si>
  <si>
    <r>
      <rPr>
        <b/>
        <sz val="6"/>
        <rFont val="Arial"/>
        <family val="2"/>
      </rPr>
      <t>5°a</t>
    </r>
  </si>
  <si>
    <r>
      <rPr>
        <b/>
        <sz val="6"/>
        <rFont val="Arial"/>
        <family val="2"/>
      </rPr>
      <t>6°a</t>
    </r>
  </si>
  <si>
    <r>
      <rPr>
        <b/>
        <sz val="6"/>
        <rFont val="Arial"/>
        <family val="2"/>
      </rPr>
      <t>7°a</t>
    </r>
  </si>
  <si>
    <r>
      <rPr>
        <b/>
        <sz val="6"/>
        <rFont val="Arial"/>
        <family val="2"/>
      </rPr>
      <t>8°a</t>
    </r>
  </si>
  <si>
    <r>
      <rPr>
        <b/>
        <sz val="6"/>
        <rFont val="Arial"/>
        <family val="2"/>
      </rPr>
      <t>9°a</t>
    </r>
  </si>
  <si>
    <r>
      <rPr>
        <b/>
        <sz val="6"/>
        <rFont val="Arial"/>
        <family val="2"/>
      </rPr>
      <t xml:space="preserve">1° série,
</t>
    </r>
    <r>
      <rPr>
        <b/>
        <sz val="6"/>
        <rFont val="Arial"/>
        <family val="2"/>
      </rPr>
      <t>noite</t>
    </r>
  </si>
  <si>
    <r>
      <rPr>
        <b/>
        <sz val="6"/>
        <rFont val="Arial"/>
        <family val="2"/>
      </rPr>
      <t xml:space="preserve">2ª série,
</t>
    </r>
    <r>
      <rPr>
        <b/>
        <sz val="6"/>
        <rFont val="Arial"/>
        <family val="2"/>
      </rPr>
      <t>noite</t>
    </r>
  </si>
  <si>
    <r>
      <rPr>
        <b/>
        <sz val="6"/>
        <rFont val="Arial"/>
        <family val="2"/>
      </rPr>
      <t xml:space="preserve">3ª série,
</t>
    </r>
    <r>
      <rPr>
        <b/>
        <sz val="6"/>
        <rFont val="Arial"/>
        <family val="2"/>
      </rPr>
      <t>noite</t>
    </r>
  </si>
  <si>
    <r>
      <rPr>
        <b/>
        <sz val="6"/>
        <rFont val="Arial"/>
        <family val="2"/>
      </rPr>
      <t xml:space="preserve">1° série,
</t>
    </r>
    <r>
      <rPr>
        <b/>
        <sz val="6"/>
        <rFont val="Arial"/>
        <family val="2"/>
      </rPr>
      <t>TOTAL</t>
    </r>
  </si>
  <si>
    <r>
      <rPr>
        <b/>
        <sz val="6"/>
        <rFont val="Arial"/>
        <family val="2"/>
      </rPr>
      <t xml:space="preserve">2ª série,
</t>
    </r>
    <r>
      <rPr>
        <b/>
        <sz val="6"/>
        <rFont val="Arial"/>
        <family val="2"/>
      </rPr>
      <t>TOTAL</t>
    </r>
  </si>
  <si>
    <r>
      <rPr>
        <b/>
        <sz val="6"/>
        <rFont val="Arial"/>
        <family val="2"/>
      </rPr>
      <t xml:space="preserve">3ª série,
</t>
    </r>
    <r>
      <rPr>
        <b/>
        <sz val="6"/>
        <rFont val="Arial"/>
        <family val="2"/>
      </rPr>
      <t>TOTAL</t>
    </r>
  </si>
  <si>
    <r>
      <rPr>
        <b/>
        <sz val="6"/>
        <rFont val="Arial"/>
        <family val="2"/>
      </rPr>
      <t>EJA EF I</t>
    </r>
  </si>
  <si>
    <r>
      <rPr>
        <b/>
        <sz val="6"/>
        <rFont val="Arial"/>
        <family val="2"/>
      </rPr>
      <t>EJA EF II</t>
    </r>
  </si>
  <si>
    <t>MARIA APPARECIDA MENDES SILVA LACERDA</t>
  </si>
  <si>
    <t>MARIA APARECIDA RECHINELI MODANEZI</t>
  </si>
  <si>
    <t>MARIA IGNES ARAUJO PAULA SANTOS</t>
  </si>
  <si>
    <t xml:space="preserve">MARIA HELENA SIKORSKI C CESAR </t>
  </si>
  <si>
    <r>
      <t xml:space="preserve">TOTAL DE ALUNOS (02/01): </t>
    </r>
    <r>
      <rPr>
        <vertAlign val="superscript"/>
        <sz val="14"/>
        <rFont val="Calibri"/>
        <family val="2"/>
      </rPr>
      <t>DIRETORIA DE ENSINO - REGIÃO DE VOTORANTIM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</si>
</sst>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Times New Roman"/>
      <charset val="204"/>
    </font>
    <font>
      <b/>
      <sz val="10"/>
      <name val="Calibri"/>
    </font>
    <font>
      <b/>
      <sz val="5.5"/>
      <name val="Arial"/>
    </font>
    <font>
      <b/>
      <sz val="6"/>
      <name val="Arial"/>
    </font>
    <font>
      <sz val="6"/>
      <name val="Arial MT"/>
    </font>
    <font>
      <sz val="6"/>
      <color rgb="FF000000"/>
      <name val="Arial MT"/>
      <family val="2"/>
    </font>
    <font>
      <b/>
      <sz val="6"/>
      <color rgb="FF000000"/>
      <name val="Arial"/>
      <family val="2"/>
    </font>
    <font>
      <b/>
      <sz val="8"/>
      <color rgb="FF000000"/>
      <name val="Arial"/>
      <family val="2"/>
    </font>
    <font>
      <b/>
      <sz val="5.5"/>
      <name val="Arial"/>
      <family val="2"/>
    </font>
    <font>
      <b/>
      <sz val="6"/>
      <name val="Arial"/>
      <family val="2"/>
    </font>
    <font>
      <sz val="6"/>
      <name val="Arial MT"/>
      <family val="2"/>
    </font>
    <font>
      <b/>
      <vertAlign val="superscript"/>
      <sz val="14"/>
      <name val="Calibri"/>
      <family val="2"/>
    </font>
    <font>
      <vertAlign val="superscript"/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808080"/>
      </patternFill>
    </fill>
    <fill>
      <patternFill patternType="solid">
        <fgColor rgb="FFFFFFE4"/>
      </patternFill>
    </fill>
    <fill>
      <patternFill patternType="solid">
        <fgColor rgb="FFC0C0C0"/>
      </patternFill>
    </fill>
    <fill>
      <patternFill patternType="solid">
        <fgColor rgb="FFEDEBE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1" fontId="6" fillId="6" borderId="1" xfId="0" applyNumberFormat="1" applyFont="1" applyFill="1" applyBorder="1" applyAlignment="1">
      <alignment horizontal="center" vertical="center" shrinkToFit="1"/>
    </xf>
    <xf numFmtId="1" fontId="7" fillId="6" borderId="1" xfId="0" applyNumberFormat="1" applyFont="1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>
      <alignment vertical="top" wrapText="1"/>
    </xf>
    <xf numFmtId="1" fontId="5" fillId="0" borderId="1" xfId="0" applyNumberFormat="1" applyFont="1" applyFill="1" applyBorder="1" applyAlignment="1">
      <alignment horizontal="center" vertical="top" shrinkToFit="1"/>
    </xf>
    <xf numFmtId="1" fontId="5" fillId="4" borderId="1" xfId="0" applyNumberFormat="1" applyFont="1" applyFill="1" applyBorder="1" applyAlignment="1">
      <alignment horizontal="center" vertical="top" shrinkToFi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center" vertical="top" shrinkToFit="1"/>
    </xf>
    <xf numFmtId="0" fontId="3" fillId="5" borderId="1" xfId="0" applyFont="1" applyFill="1" applyBorder="1" applyAlignment="1">
      <alignment vertical="top" wrapText="1"/>
    </xf>
    <xf numFmtId="1" fontId="6" fillId="5" borderId="1" xfId="0" applyNumberFormat="1" applyFont="1" applyFill="1" applyBorder="1" applyAlignment="1">
      <alignment horizontal="center" vertical="top" shrinkToFit="1"/>
    </xf>
    <xf numFmtId="0" fontId="10" fillId="0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1" fontId="6" fillId="5" borderId="2" xfId="0" applyNumberFormat="1" applyFont="1" applyFill="1" applyBorder="1" applyAlignment="1">
      <alignment horizontal="center" vertical="top" shrinkToFit="1"/>
    </xf>
    <xf numFmtId="1" fontId="6" fillId="6" borderId="4" xfId="0" applyNumberFormat="1" applyFont="1" applyFill="1" applyBorder="1" applyAlignment="1">
      <alignment horizontal="center" vertical="center" shrinkToFit="1"/>
    </xf>
    <xf numFmtId="1" fontId="5" fillId="0" borderId="2" xfId="0" applyNumberFormat="1" applyFont="1" applyFill="1" applyBorder="1" applyAlignment="1">
      <alignment horizontal="center" vertical="top" shrinkToFit="1"/>
    </xf>
    <xf numFmtId="1" fontId="5" fillId="4" borderId="3" xfId="0" applyNumberFormat="1" applyFont="1" applyFill="1" applyBorder="1" applyAlignment="1">
      <alignment horizontal="center" vertical="top" shrinkToFit="1"/>
    </xf>
    <xf numFmtId="0" fontId="0" fillId="0" borderId="1" xfId="0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shrinkToFit="1"/>
    </xf>
    <xf numFmtId="1" fontId="6" fillId="5" borderId="4" xfId="0" applyNumberFormat="1" applyFont="1" applyFill="1" applyBorder="1" applyAlignment="1">
      <alignment horizontal="center" vertical="top" shrinkToFit="1"/>
    </xf>
    <xf numFmtId="0" fontId="4" fillId="0" borderId="3" xfId="0" applyFont="1" applyFill="1" applyBorder="1" applyAlignment="1">
      <alignment horizontal="left" vertical="top" wrapText="1"/>
    </xf>
    <xf numFmtId="1" fontId="5" fillId="0" borderId="3" xfId="0" applyNumberFormat="1" applyFont="1" applyFill="1" applyBorder="1" applyAlignment="1">
      <alignment horizontal="center" vertical="top" shrinkToFit="1"/>
    </xf>
    <xf numFmtId="1" fontId="5" fillId="0" borderId="5" xfId="0" applyNumberFormat="1" applyFont="1" applyFill="1" applyBorder="1" applyAlignment="1">
      <alignment horizontal="center" vertical="top" shrinkToFit="1"/>
    </xf>
    <xf numFmtId="0" fontId="4" fillId="0" borderId="6" xfId="0" applyFont="1" applyFill="1" applyBorder="1" applyAlignment="1">
      <alignment horizontal="left" vertical="top" wrapText="1"/>
    </xf>
    <xf numFmtId="1" fontId="5" fillId="4" borderId="6" xfId="0" applyNumberFormat="1" applyFont="1" applyFill="1" applyBorder="1" applyAlignment="1">
      <alignment horizontal="center" vertical="top" shrinkToFit="1"/>
    </xf>
    <xf numFmtId="1" fontId="5" fillId="0" borderId="6" xfId="0" applyNumberFormat="1" applyFont="1" applyFill="1" applyBorder="1" applyAlignment="1">
      <alignment horizontal="center" vertical="top" shrinkToFit="1"/>
    </xf>
    <xf numFmtId="1" fontId="6" fillId="0" borderId="6" xfId="0" applyNumberFormat="1" applyFont="1" applyFill="1" applyBorder="1" applyAlignment="1">
      <alignment horizontal="center" vertical="top" shrinkToFit="1"/>
    </xf>
    <xf numFmtId="1" fontId="5" fillId="0" borderId="7" xfId="0" applyNumberFormat="1" applyFont="1" applyFill="1" applyBorder="1" applyAlignment="1">
      <alignment horizontal="center" vertical="top" shrinkToFit="1"/>
    </xf>
    <xf numFmtId="0" fontId="10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vertical="top" wrapText="1"/>
    </xf>
    <xf numFmtId="0" fontId="0" fillId="5" borderId="8" xfId="0" applyFill="1" applyBorder="1" applyAlignment="1">
      <alignment wrapText="1"/>
    </xf>
    <xf numFmtId="1" fontId="6" fillId="5" borderId="8" xfId="0" applyNumberFormat="1" applyFont="1" applyFill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6"/>
  <sheetViews>
    <sheetView tabSelected="1" zoomScale="154" zoomScaleNormal="154" workbookViewId="0">
      <selection activeCell="N46" sqref="N46"/>
    </sheetView>
  </sheetViews>
  <sheetFormatPr defaultColWidth="0" defaultRowHeight="12.75" zeroHeight="1"/>
  <cols>
    <col min="1" max="1" width="31" customWidth="1"/>
    <col min="2" max="6" width="4" style="1" bestFit="1" customWidth="1"/>
    <col min="7" max="7" width="5.5" style="1" bestFit="1" customWidth="1"/>
    <col min="8" max="8" width="5" style="1" bestFit="1" customWidth="1"/>
    <col min="9" max="9" width="5.1640625" style="1" bestFit="1" customWidth="1"/>
    <col min="10" max="10" width="5.5" style="1" bestFit="1" customWidth="1"/>
    <col min="11" max="14" width="6.83203125" style="1" customWidth="1"/>
    <col min="15" max="15" width="7.1640625" style="1" customWidth="1"/>
    <col min="16" max="19" width="6.83203125" style="1" customWidth="1"/>
    <col min="20" max="20" width="8.6640625" customWidth="1"/>
    <col min="21" max="16384" width="9.33203125" hidden="1"/>
  </cols>
  <sheetData>
    <row r="1" spans="1:20" ht="16.5" customHeight="1">
      <c r="A1" s="23" t="s">
        <v>81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ht="9.75" customHeight="1">
      <c r="A2" s="28" t="s">
        <v>0</v>
      </c>
      <c r="B2" s="29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  <c r="H2" s="25" t="s">
        <v>7</v>
      </c>
      <c r="I2" s="25" t="s">
        <v>8</v>
      </c>
      <c r="J2" s="25" t="s">
        <v>9</v>
      </c>
      <c r="K2" s="10" t="s">
        <v>10</v>
      </c>
      <c r="L2" s="10" t="s">
        <v>11</v>
      </c>
      <c r="M2" s="10" t="s">
        <v>12</v>
      </c>
      <c r="N2" s="11" t="s">
        <v>10</v>
      </c>
      <c r="O2" s="11" t="s">
        <v>11</v>
      </c>
      <c r="P2" s="11" t="s">
        <v>12</v>
      </c>
      <c r="Q2" s="25" t="s">
        <v>13</v>
      </c>
      <c r="R2" s="25" t="s">
        <v>14</v>
      </c>
      <c r="S2" s="26" t="s">
        <v>15</v>
      </c>
      <c r="T2" s="27" t="s">
        <v>16</v>
      </c>
    </row>
    <row r="3" spans="1:20" ht="8.25" customHeight="1">
      <c r="A3" s="28"/>
      <c r="B3" s="29"/>
      <c r="C3" s="25"/>
      <c r="D3" s="25"/>
      <c r="E3" s="25"/>
      <c r="F3" s="25"/>
      <c r="G3" s="25"/>
      <c r="H3" s="25"/>
      <c r="I3" s="25"/>
      <c r="J3" s="25"/>
      <c r="K3" s="10" t="s">
        <v>17</v>
      </c>
      <c r="L3" s="10" t="s">
        <v>17</v>
      </c>
      <c r="M3" s="10" t="s">
        <v>17</v>
      </c>
      <c r="N3" s="11" t="s">
        <v>18</v>
      </c>
      <c r="O3" s="11" t="s">
        <v>18</v>
      </c>
      <c r="P3" s="11" t="s">
        <v>18</v>
      </c>
      <c r="Q3" s="25"/>
      <c r="R3" s="25"/>
      <c r="S3" s="26"/>
      <c r="T3" s="27"/>
    </row>
    <row r="4" spans="1:20" ht="8.25" customHeight="1">
      <c r="A4" s="12" t="s">
        <v>19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8">
        <v>136</v>
      </c>
      <c r="O4" s="8">
        <v>117</v>
      </c>
      <c r="P4" s="8">
        <v>107</v>
      </c>
      <c r="Q4" s="5"/>
      <c r="R4" s="5"/>
      <c r="S4" s="5"/>
      <c r="T4" s="13">
        <f>SUM(K4:S4)</f>
        <v>360</v>
      </c>
    </row>
    <row r="5" spans="1:20" ht="8.25" customHeight="1">
      <c r="A5" s="32" t="s">
        <v>20</v>
      </c>
      <c r="B5" s="6"/>
      <c r="C5" s="6"/>
      <c r="D5" s="6"/>
      <c r="E5" s="6"/>
      <c r="F5" s="6"/>
      <c r="G5" s="6"/>
      <c r="H5" s="6"/>
      <c r="I5" s="6"/>
      <c r="J5" s="6"/>
      <c r="K5" s="21">
        <v>6</v>
      </c>
      <c r="L5" s="21">
        <v>14</v>
      </c>
      <c r="M5" s="21">
        <v>84</v>
      </c>
      <c r="N5" s="33">
        <v>279</v>
      </c>
      <c r="O5" s="33">
        <v>222</v>
      </c>
      <c r="P5" s="33">
        <v>151</v>
      </c>
      <c r="Q5" s="5"/>
      <c r="R5" s="5"/>
      <c r="S5" s="5"/>
      <c r="T5" s="30">
        <f>SUM(K5:S5)</f>
        <v>756</v>
      </c>
    </row>
    <row r="6" spans="1:20" ht="8.25" customHeight="1">
      <c r="A6" s="14" t="s">
        <v>21</v>
      </c>
      <c r="B6" s="46"/>
      <c r="C6" s="46"/>
      <c r="D6" s="46"/>
      <c r="E6" s="46"/>
      <c r="F6" s="46"/>
      <c r="G6" s="46"/>
      <c r="H6" s="46"/>
      <c r="I6" s="46"/>
      <c r="J6" s="46"/>
      <c r="K6" s="15">
        <f>SUM(K4:K5)</f>
        <v>6</v>
      </c>
      <c r="L6" s="15">
        <f t="shared" ref="L6:P6" si="0">SUM(L4:L5)</f>
        <v>14</v>
      </c>
      <c r="M6" s="15">
        <f t="shared" si="0"/>
        <v>84</v>
      </c>
      <c r="N6" s="15">
        <f t="shared" si="0"/>
        <v>415</v>
      </c>
      <c r="O6" s="15">
        <f t="shared" si="0"/>
        <v>339</v>
      </c>
      <c r="P6" s="15">
        <f t="shared" si="0"/>
        <v>258</v>
      </c>
      <c r="Q6" s="47"/>
      <c r="R6" s="47"/>
      <c r="S6" s="47"/>
      <c r="T6" s="15">
        <f>SUM(T4:T5)</f>
        <v>1116</v>
      </c>
    </row>
    <row r="7" spans="1:20" ht="8.25" customHeight="1">
      <c r="A7" s="35" t="s">
        <v>22</v>
      </c>
      <c r="B7" s="6"/>
      <c r="C7" s="6"/>
      <c r="D7" s="6"/>
      <c r="E7" s="6"/>
      <c r="F7" s="6"/>
      <c r="G7" s="6"/>
      <c r="H7" s="6"/>
      <c r="I7" s="6"/>
      <c r="J7" s="6"/>
      <c r="K7" s="36">
        <v>4</v>
      </c>
      <c r="L7" s="36">
        <v>5</v>
      </c>
      <c r="M7" s="36">
        <v>55</v>
      </c>
      <c r="N7" s="37">
        <v>247</v>
      </c>
      <c r="O7" s="37">
        <v>236</v>
      </c>
      <c r="P7" s="37">
        <v>159</v>
      </c>
      <c r="Q7" s="6"/>
      <c r="R7" s="6"/>
      <c r="S7" s="36">
        <v>15</v>
      </c>
      <c r="T7" s="38">
        <f>SUM(K7:S7)</f>
        <v>721</v>
      </c>
    </row>
    <row r="8" spans="1:20" ht="8.25" customHeight="1">
      <c r="A8" s="12" t="s">
        <v>23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8">
        <v>9</v>
      </c>
      <c r="R8" s="8">
        <f>17+27</f>
        <v>44</v>
      </c>
      <c r="S8" s="8">
        <f>27+16</f>
        <v>43</v>
      </c>
      <c r="T8" s="13">
        <f t="shared" ref="T8:T9" si="1">SUM(K8:S8)</f>
        <v>96</v>
      </c>
    </row>
    <row r="9" spans="1:20" ht="8.25" customHeight="1">
      <c r="A9" s="32" t="s">
        <v>24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33">
        <v>8</v>
      </c>
      <c r="R9" s="33">
        <f>16+27</f>
        <v>43</v>
      </c>
      <c r="S9" s="33">
        <f>15+31+22</f>
        <v>68</v>
      </c>
      <c r="T9" s="30">
        <f t="shared" si="1"/>
        <v>119</v>
      </c>
    </row>
    <row r="10" spans="1:20" ht="8.25" customHeight="1">
      <c r="A10" s="14" t="s">
        <v>21</v>
      </c>
      <c r="B10" s="46"/>
      <c r="C10" s="46"/>
      <c r="D10" s="46"/>
      <c r="E10" s="46"/>
      <c r="F10" s="46"/>
      <c r="G10" s="46"/>
      <c r="H10" s="46"/>
      <c r="I10" s="46"/>
      <c r="J10" s="46"/>
      <c r="K10" s="15">
        <f>SUM(K7:K9)</f>
        <v>4</v>
      </c>
      <c r="L10" s="15">
        <f t="shared" ref="L10:S10" si="2">SUM(L7:L9)</f>
        <v>5</v>
      </c>
      <c r="M10" s="15">
        <f t="shared" si="2"/>
        <v>55</v>
      </c>
      <c r="N10" s="15">
        <f t="shared" si="2"/>
        <v>247</v>
      </c>
      <c r="O10" s="15">
        <f t="shared" si="2"/>
        <v>236</v>
      </c>
      <c r="P10" s="31">
        <f t="shared" si="2"/>
        <v>159</v>
      </c>
      <c r="Q10" s="15">
        <f t="shared" si="2"/>
        <v>17</v>
      </c>
      <c r="R10" s="15">
        <f t="shared" si="2"/>
        <v>87</v>
      </c>
      <c r="S10" s="15">
        <f t="shared" si="2"/>
        <v>126</v>
      </c>
      <c r="T10" s="15">
        <f>SUM(T7:T9)</f>
        <v>936</v>
      </c>
    </row>
    <row r="11" spans="1:20" ht="8.25" customHeight="1">
      <c r="A11" s="35" t="s">
        <v>25</v>
      </c>
      <c r="B11" s="7"/>
      <c r="C11" s="7"/>
      <c r="D11" s="7"/>
      <c r="E11" s="7"/>
      <c r="F11" s="7"/>
      <c r="G11" s="37">
        <v>98</v>
      </c>
      <c r="H11" s="37">
        <v>94</v>
      </c>
      <c r="I11" s="37">
        <v>96</v>
      </c>
      <c r="J11" s="39">
        <v>86</v>
      </c>
      <c r="K11" s="36">
        <v>0</v>
      </c>
      <c r="L11" s="36">
        <v>5</v>
      </c>
      <c r="M11" s="36">
        <v>41</v>
      </c>
      <c r="N11" s="37">
        <v>129</v>
      </c>
      <c r="O11" s="37">
        <v>104</v>
      </c>
      <c r="P11" s="37">
        <v>97</v>
      </c>
      <c r="Q11" s="5"/>
      <c r="R11" s="36">
        <v>12</v>
      </c>
      <c r="S11" s="36">
        <v>16</v>
      </c>
      <c r="T11" s="38">
        <f>SUM(G11:S11)</f>
        <v>778</v>
      </c>
    </row>
    <row r="12" spans="1:20" ht="8.25" customHeight="1">
      <c r="A12" s="12" t="s">
        <v>26</v>
      </c>
      <c r="B12" s="7"/>
      <c r="C12" s="7"/>
      <c r="D12" s="7"/>
      <c r="E12" s="7"/>
      <c r="F12" s="7"/>
      <c r="G12" s="8">
        <v>30</v>
      </c>
      <c r="H12" s="8">
        <v>25</v>
      </c>
      <c r="I12" s="8">
        <v>29</v>
      </c>
      <c r="J12" s="8">
        <v>34</v>
      </c>
      <c r="K12" s="7"/>
      <c r="L12" s="7"/>
      <c r="M12" s="7"/>
      <c r="N12" s="8">
        <v>36</v>
      </c>
      <c r="O12" s="8">
        <v>30</v>
      </c>
      <c r="P12" s="8">
        <v>22</v>
      </c>
      <c r="Q12" s="5"/>
      <c r="R12" s="6"/>
      <c r="S12" s="6"/>
      <c r="T12" s="13">
        <f t="shared" ref="T12:T20" si="3">SUM(G12:S12)</f>
        <v>206</v>
      </c>
    </row>
    <row r="13" spans="1:20" ht="8.25" customHeight="1">
      <c r="A13" s="12" t="s">
        <v>27</v>
      </c>
      <c r="B13" s="7"/>
      <c r="C13" s="7"/>
      <c r="D13" s="7"/>
      <c r="E13" s="7"/>
      <c r="F13" s="7"/>
      <c r="G13" s="8">
        <v>53</v>
      </c>
      <c r="H13" s="8">
        <v>71</v>
      </c>
      <c r="I13" s="8">
        <v>57</v>
      </c>
      <c r="J13" s="8">
        <v>61</v>
      </c>
      <c r="K13" s="7"/>
      <c r="L13" s="7"/>
      <c r="M13" s="7"/>
      <c r="N13" s="8">
        <v>63</v>
      </c>
      <c r="O13" s="8">
        <v>38</v>
      </c>
      <c r="P13" s="8">
        <v>36</v>
      </c>
      <c r="Q13" s="7"/>
      <c r="R13" s="7"/>
      <c r="S13" s="7"/>
      <c r="T13" s="13">
        <f t="shared" si="3"/>
        <v>379</v>
      </c>
    </row>
    <row r="14" spans="1:20" ht="8.25" customHeight="1">
      <c r="A14" s="12" t="s">
        <v>28</v>
      </c>
      <c r="B14" s="7"/>
      <c r="C14" s="7"/>
      <c r="D14" s="7"/>
      <c r="E14" s="7"/>
      <c r="F14" s="7"/>
      <c r="G14" s="8">
        <v>31</v>
      </c>
      <c r="H14" s="8">
        <v>26</v>
      </c>
      <c r="I14" s="8">
        <v>21</v>
      </c>
      <c r="J14" s="8">
        <v>32</v>
      </c>
      <c r="K14" s="7"/>
      <c r="L14" s="7"/>
      <c r="M14" s="7"/>
      <c r="N14" s="8">
        <v>20</v>
      </c>
      <c r="O14" s="8">
        <v>28</v>
      </c>
      <c r="P14" s="8">
        <v>24</v>
      </c>
      <c r="Q14" s="7"/>
      <c r="R14" s="7"/>
      <c r="S14" s="7"/>
      <c r="T14" s="13">
        <f t="shared" si="3"/>
        <v>182</v>
      </c>
    </row>
    <row r="15" spans="1:20" ht="8.25" customHeight="1">
      <c r="A15" s="16" t="s">
        <v>80</v>
      </c>
      <c r="B15" s="7"/>
      <c r="C15" s="7"/>
      <c r="D15" s="7"/>
      <c r="E15" s="7"/>
      <c r="F15" s="7"/>
      <c r="G15" s="8">
        <v>95</v>
      </c>
      <c r="H15" s="8">
        <v>99</v>
      </c>
      <c r="I15" s="8">
        <v>105</v>
      </c>
      <c r="J15" s="8">
        <v>85</v>
      </c>
      <c r="K15" s="7"/>
      <c r="L15" s="7"/>
      <c r="M15" s="7"/>
      <c r="N15" s="8">
        <v>92</v>
      </c>
      <c r="O15" s="8">
        <v>81</v>
      </c>
      <c r="P15" s="8">
        <v>42</v>
      </c>
      <c r="Q15" s="7"/>
      <c r="R15" s="7"/>
      <c r="S15" s="7"/>
      <c r="T15" s="13">
        <f t="shared" si="3"/>
        <v>599</v>
      </c>
    </row>
    <row r="16" spans="1:20" ht="8.25" customHeight="1">
      <c r="A16" s="16" t="s">
        <v>79</v>
      </c>
      <c r="B16" s="7"/>
      <c r="C16" s="7"/>
      <c r="D16" s="7"/>
      <c r="E16" s="7"/>
      <c r="F16" s="7"/>
      <c r="G16" s="8">
        <v>76</v>
      </c>
      <c r="H16" s="8">
        <v>77</v>
      </c>
      <c r="I16" s="8">
        <v>63</v>
      </c>
      <c r="J16" s="8">
        <v>53</v>
      </c>
      <c r="K16" s="7"/>
      <c r="L16" s="7"/>
      <c r="M16" s="7"/>
      <c r="N16" s="8">
        <v>67</v>
      </c>
      <c r="O16" s="8">
        <v>52</v>
      </c>
      <c r="P16" s="8">
        <v>34</v>
      </c>
      <c r="Q16" s="7"/>
      <c r="R16" s="7"/>
      <c r="S16" s="7"/>
      <c r="T16" s="13">
        <f t="shared" si="3"/>
        <v>422</v>
      </c>
    </row>
    <row r="17" spans="1:20" ht="8.25" customHeight="1">
      <c r="A17" s="12" t="s">
        <v>29</v>
      </c>
      <c r="B17" s="7"/>
      <c r="C17" s="7"/>
      <c r="D17" s="7"/>
      <c r="E17" s="7"/>
      <c r="F17" s="7"/>
      <c r="G17" s="8">
        <v>90</v>
      </c>
      <c r="H17" s="8">
        <v>88</v>
      </c>
      <c r="I17" s="8">
        <v>90</v>
      </c>
      <c r="J17" s="8">
        <v>92</v>
      </c>
      <c r="K17" s="7"/>
      <c r="L17" s="7"/>
      <c r="M17" s="7"/>
      <c r="N17" s="8">
        <v>44</v>
      </c>
      <c r="O17" s="8">
        <v>24</v>
      </c>
      <c r="P17" s="7"/>
      <c r="Q17" s="7"/>
      <c r="R17" s="7"/>
      <c r="S17" s="7"/>
      <c r="T17" s="13">
        <f t="shared" si="3"/>
        <v>428</v>
      </c>
    </row>
    <row r="18" spans="1:20" ht="8.25" customHeight="1">
      <c r="A18" s="12" t="s">
        <v>30</v>
      </c>
      <c r="B18" s="7"/>
      <c r="C18" s="7"/>
      <c r="D18" s="7"/>
      <c r="E18" s="7"/>
      <c r="F18" s="7"/>
      <c r="G18" s="8">
        <v>49</v>
      </c>
      <c r="H18" s="8">
        <v>69</v>
      </c>
      <c r="I18" s="8">
        <v>53</v>
      </c>
      <c r="J18" s="8">
        <v>57</v>
      </c>
      <c r="K18" s="7"/>
      <c r="L18" s="7"/>
      <c r="M18" s="7"/>
      <c r="N18" s="8">
        <v>47</v>
      </c>
      <c r="O18" s="8">
        <v>42</v>
      </c>
      <c r="P18" s="8">
        <v>35</v>
      </c>
      <c r="Q18" s="7"/>
      <c r="R18" s="7"/>
      <c r="S18" s="7"/>
      <c r="T18" s="13">
        <f t="shared" si="3"/>
        <v>352</v>
      </c>
    </row>
    <row r="19" spans="1:20" ht="8.25" customHeight="1">
      <c r="A19" s="12" t="s">
        <v>31</v>
      </c>
      <c r="B19" s="7"/>
      <c r="C19" s="7"/>
      <c r="D19" s="7"/>
      <c r="E19" s="7"/>
      <c r="F19" s="7"/>
      <c r="G19" s="8">
        <v>34</v>
      </c>
      <c r="H19" s="8">
        <v>40</v>
      </c>
      <c r="I19" s="8">
        <v>36</v>
      </c>
      <c r="J19" s="8">
        <v>33</v>
      </c>
      <c r="K19" s="7"/>
      <c r="L19" s="7"/>
      <c r="M19" s="7"/>
      <c r="N19" s="8">
        <v>34</v>
      </c>
      <c r="O19" s="8">
        <v>31</v>
      </c>
      <c r="P19" s="8">
        <v>25</v>
      </c>
      <c r="Q19" s="7"/>
      <c r="R19" s="7"/>
      <c r="S19" s="7"/>
      <c r="T19" s="13">
        <f t="shared" si="3"/>
        <v>233</v>
      </c>
    </row>
    <row r="20" spans="1:20" ht="8.25" customHeight="1">
      <c r="A20" s="32" t="s">
        <v>32</v>
      </c>
      <c r="B20" s="7"/>
      <c r="C20" s="7"/>
      <c r="D20" s="7"/>
      <c r="E20" s="7"/>
      <c r="F20" s="7"/>
      <c r="G20" s="33">
        <v>71</v>
      </c>
      <c r="H20" s="33">
        <v>76</v>
      </c>
      <c r="I20" s="33">
        <v>76</v>
      </c>
      <c r="J20" s="33">
        <v>76</v>
      </c>
      <c r="K20" s="7"/>
      <c r="L20" s="7"/>
      <c r="M20" s="7"/>
      <c r="N20" s="33">
        <v>77</v>
      </c>
      <c r="O20" s="33">
        <v>68</v>
      </c>
      <c r="P20" s="33">
        <v>63</v>
      </c>
      <c r="Q20" s="7"/>
      <c r="R20" s="7"/>
      <c r="S20" s="7"/>
      <c r="T20" s="30">
        <f t="shared" si="3"/>
        <v>507</v>
      </c>
    </row>
    <row r="21" spans="1:20" ht="8.25" customHeight="1">
      <c r="A21" s="14" t="s">
        <v>21</v>
      </c>
      <c r="B21" s="46"/>
      <c r="C21" s="46"/>
      <c r="D21" s="46"/>
      <c r="E21" s="46"/>
      <c r="F21" s="46"/>
      <c r="G21" s="15">
        <f>SUM(G11:G20)</f>
        <v>627</v>
      </c>
      <c r="H21" s="15">
        <f t="shared" ref="H21:J21" si="4">SUM(H11:H20)</f>
        <v>665</v>
      </c>
      <c r="I21" s="15">
        <f t="shared" si="4"/>
        <v>626</v>
      </c>
      <c r="J21" s="15">
        <f t="shared" si="4"/>
        <v>609</v>
      </c>
      <c r="K21" s="15">
        <f t="shared" ref="K21:L21" si="5">SUM(K11:K20)</f>
        <v>0</v>
      </c>
      <c r="L21" s="15">
        <f t="shared" si="5"/>
        <v>5</v>
      </c>
      <c r="M21" s="15">
        <f t="shared" ref="M21" si="6">SUM(M11:M20)</f>
        <v>41</v>
      </c>
      <c r="N21" s="18">
        <f t="shared" ref="N21" si="7">SUM(N11:N20)</f>
        <v>609</v>
      </c>
      <c r="O21" s="15">
        <f t="shared" ref="O21" si="8">SUM(O11:O20)</f>
        <v>498</v>
      </c>
      <c r="P21" s="15">
        <f t="shared" ref="P21" si="9">SUM(P11:P20)</f>
        <v>378</v>
      </c>
      <c r="Q21" s="48"/>
      <c r="R21" s="15">
        <f t="shared" ref="R21" si="10">SUM(R11:R20)</f>
        <v>12</v>
      </c>
      <c r="S21" s="15">
        <f t="shared" ref="S21" si="11">SUM(S11:S20)</f>
        <v>16</v>
      </c>
      <c r="T21" s="15">
        <f>SUM(T11:T20)</f>
        <v>4086</v>
      </c>
    </row>
    <row r="22" spans="1:20" ht="8.25" customHeight="1">
      <c r="A22" s="40" t="s">
        <v>77</v>
      </c>
      <c r="B22" s="7"/>
      <c r="C22" s="7"/>
      <c r="D22" s="7"/>
      <c r="E22" s="7"/>
      <c r="F22" s="7"/>
      <c r="G22" s="37">
        <v>76</v>
      </c>
      <c r="H22" s="37">
        <v>76</v>
      </c>
      <c r="I22" s="37">
        <v>75</v>
      </c>
      <c r="J22" s="37">
        <v>76</v>
      </c>
      <c r="K22" s="6"/>
      <c r="L22" s="6"/>
      <c r="M22" s="6"/>
      <c r="N22" s="37">
        <v>70</v>
      </c>
      <c r="O22" s="37">
        <v>54</v>
      </c>
      <c r="P22" s="37">
        <v>43</v>
      </c>
      <c r="Q22" s="6"/>
      <c r="R22" s="6"/>
      <c r="S22" s="6"/>
      <c r="T22" s="38">
        <f>SUM(G22:S22)</f>
        <v>470</v>
      </c>
    </row>
    <row r="23" spans="1:20" ht="8.25" customHeight="1">
      <c r="A23" s="16" t="s">
        <v>78</v>
      </c>
      <c r="B23" s="7"/>
      <c r="C23" s="7"/>
      <c r="D23" s="7"/>
      <c r="E23" s="7"/>
      <c r="F23" s="7"/>
      <c r="G23" s="8">
        <v>86</v>
      </c>
      <c r="H23" s="8">
        <v>86</v>
      </c>
      <c r="I23" s="8">
        <v>108</v>
      </c>
      <c r="J23" s="8">
        <v>78</v>
      </c>
      <c r="K23" s="6"/>
      <c r="L23" s="6"/>
      <c r="M23" s="6"/>
      <c r="N23" s="6"/>
      <c r="O23" s="6"/>
      <c r="P23" s="6"/>
      <c r="Q23" s="6"/>
      <c r="R23" s="6"/>
      <c r="S23" s="6"/>
      <c r="T23" s="13">
        <f t="shared" ref="T23:T25" si="12">SUM(G23:S23)</f>
        <v>358</v>
      </c>
    </row>
    <row r="24" spans="1:20" ht="8.25" customHeight="1">
      <c r="A24" s="12" t="s">
        <v>33</v>
      </c>
      <c r="B24" s="7"/>
      <c r="C24" s="7"/>
      <c r="D24" s="7"/>
      <c r="E24" s="7"/>
      <c r="F24" s="7"/>
      <c r="G24" s="8">
        <v>70</v>
      </c>
      <c r="H24" s="8">
        <v>76</v>
      </c>
      <c r="I24" s="8">
        <v>88</v>
      </c>
      <c r="J24" s="8">
        <v>74</v>
      </c>
      <c r="K24" s="9">
        <v>5</v>
      </c>
      <c r="L24" s="9">
        <v>44</v>
      </c>
      <c r="M24" s="9">
        <v>64</v>
      </c>
      <c r="N24" s="20">
        <v>79</v>
      </c>
      <c r="O24" s="8">
        <v>77</v>
      </c>
      <c r="P24" s="8">
        <v>61</v>
      </c>
      <c r="Q24" s="4"/>
      <c r="R24" s="9">
        <v>11</v>
      </c>
      <c r="S24" s="9">
        <v>12</v>
      </c>
      <c r="T24" s="13">
        <f t="shared" si="12"/>
        <v>661</v>
      </c>
    </row>
    <row r="25" spans="1:20" ht="8.25" customHeight="1">
      <c r="A25" s="32" t="s">
        <v>34</v>
      </c>
      <c r="B25" s="7"/>
      <c r="C25" s="7"/>
      <c r="D25" s="7"/>
      <c r="E25" s="7"/>
      <c r="F25" s="7"/>
      <c r="G25" s="33">
        <v>130</v>
      </c>
      <c r="H25" s="33">
        <v>112</v>
      </c>
      <c r="I25" s="33">
        <v>116</v>
      </c>
      <c r="J25" s="33">
        <v>120</v>
      </c>
      <c r="K25" s="6"/>
      <c r="L25" s="6"/>
      <c r="M25" s="6"/>
      <c r="N25" s="33">
        <v>161</v>
      </c>
      <c r="O25" s="33">
        <v>113</v>
      </c>
      <c r="P25" s="33">
        <v>60</v>
      </c>
      <c r="Q25" s="6"/>
      <c r="R25" s="6"/>
      <c r="S25" s="6"/>
      <c r="T25" s="30">
        <f t="shared" si="12"/>
        <v>812</v>
      </c>
    </row>
    <row r="26" spans="1:20" ht="8.25" customHeight="1">
      <c r="A26" s="14" t="s">
        <v>21</v>
      </c>
      <c r="B26" s="46"/>
      <c r="C26" s="46"/>
      <c r="D26" s="46"/>
      <c r="E26" s="46"/>
      <c r="F26" s="46"/>
      <c r="G26" s="15">
        <f>SUM(G22:G25)</f>
        <v>362</v>
      </c>
      <c r="H26" s="15">
        <f t="shared" ref="H26:S26" si="13">SUM(H22:H25)</f>
        <v>350</v>
      </c>
      <c r="I26" s="15">
        <f t="shared" si="13"/>
        <v>387</v>
      </c>
      <c r="J26" s="15">
        <f t="shared" si="13"/>
        <v>348</v>
      </c>
      <c r="K26" s="15">
        <f t="shared" si="13"/>
        <v>5</v>
      </c>
      <c r="L26" s="15">
        <f t="shared" si="13"/>
        <v>44</v>
      </c>
      <c r="M26" s="15">
        <f t="shared" si="13"/>
        <v>64</v>
      </c>
      <c r="N26" s="18">
        <f t="shared" si="13"/>
        <v>310</v>
      </c>
      <c r="O26" s="15">
        <f t="shared" si="13"/>
        <v>244</v>
      </c>
      <c r="P26" s="15">
        <f t="shared" si="13"/>
        <v>164</v>
      </c>
      <c r="Q26" s="48"/>
      <c r="R26" s="15">
        <f t="shared" si="13"/>
        <v>11</v>
      </c>
      <c r="S26" s="15">
        <f t="shared" si="13"/>
        <v>12</v>
      </c>
      <c r="T26" s="15">
        <f>SUM(T22:T25)</f>
        <v>2301</v>
      </c>
    </row>
    <row r="27" spans="1:20" ht="8.25" customHeight="1">
      <c r="A27" s="35" t="s">
        <v>35</v>
      </c>
      <c r="B27" s="5"/>
      <c r="C27" s="5"/>
      <c r="D27" s="5"/>
      <c r="E27" s="5"/>
      <c r="F27" s="5"/>
      <c r="G27" s="37">
        <v>72</v>
      </c>
      <c r="H27" s="37">
        <v>91</v>
      </c>
      <c r="I27" s="37">
        <v>76</v>
      </c>
      <c r="J27" s="37">
        <v>73</v>
      </c>
      <c r="K27" s="6"/>
      <c r="L27" s="6"/>
      <c r="M27" s="6"/>
      <c r="N27" s="37">
        <v>158</v>
      </c>
      <c r="O27" s="37">
        <v>152</v>
      </c>
      <c r="P27" s="37">
        <v>174</v>
      </c>
      <c r="Q27" s="4"/>
      <c r="R27" s="36">
        <v>27</v>
      </c>
      <c r="S27" s="36">
        <v>22</v>
      </c>
      <c r="T27" s="38">
        <f>SUM(B27:S27)</f>
        <v>845</v>
      </c>
    </row>
    <row r="28" spans="1:20" ht="8.25" customHeight="1">
      <c r="A28" s="12" t="s">
        <v>36</v>
      </c>
      <c r="B28" s="5"/>
      <c r="C28" s="5"/>
      <c r="D28" s="5"/>
      <c r="E28" s="5"/>
      <c r="F28" s="5"/>
      <c r="G28" s="8">
        <v>75</v>
      </c>
      <c r="H28" s="8">
        <v>72</v>
      </c>
      <c r="I28" s="8">
        <v>51</v>
      </c>
      <c r="J28" s="8">
        <v>50</v>
      </c>
      <c r="K28" s="6"/>
      <c r="L28" s="6"/>
      <c r="M28" s="6"/>
      <c r="N28" s="6"/>
      <c r="O28" s="6"/>
      <c r="P28" s="6"/>
      <c r="Q28" s="4"/>
      <c r="R28" s="6"/>
      <c r="S28" s="6"/>
      <c r="T28" s="13">
        <f t="shared" ref="T28:T34" si="14">SUM(B28:S28)</f>
        <v>248</v>
      </c>
    </row>
    <row r="29" spans="1:20" ht="8.25" customHeight="1">
      <c r="A29" s="12" t="s">
        <v>37</v>
      </c>
      <c r="B29" s="8">
        <v>20</v>
      </c>
      <c r="C29" s="8">
        <v>23</v>
      </c>
      <c r="D29" s="8">
        <v>22</v>
      </c>
      <c r="E29" s="8">
        <v>29</v>
      </c>
      <c r="F29" s="8">
        <v>24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13">
        <f t="shared" si="14"/>
        <v>118</v>
      </c>
    </row>
    <row r="30" spans="1:20" ht="8.25" customHeight="1">
      <c r="A30" s="12" t="s">
        <v>38</v>
      </c>
      <c r="B30" s="7"/>
      <c r="C30" s="7"/>
      <c r="D30" s="7"/>
      <c r="E30" s="7"/>
      <c r="F30" s="7"/>
      <c r="G30" s="8">
        <v>74</v>
      </c>
      <c r="H30" s="8">
        <v>63</v>
      </c>
      <c r="I30" s="8">
        <v>61</v>
      </c>
      <c r="J30" s="8">
        <v>67</v>
      </c>
      <c r="K30" s="6"/>
      <c r="L30" s="6"/>
      <c r="M30" s="6"/>
      <c r="N30" s="8">
        <v>65</v>
      </c>
      <c r="O30" s="8">
        <v>43</v>
      </c>
      <c r="P30" s="8">
        <v>21</v>
      </c>
      <c r="Q30" s="6"/>
      <c r="R30" s="6"/>
      <c r="S30" s="6"/>
      <c r="T30" s="13">
        <f>SUM(B30:S30)</f>
        <v>394</v>
      </c>
    </row>
    <row r="31" spans="1:20" ht="8.25" customHeight="1">
      <c r="A31" s="12" t="s">
        <v>39</v>
      </c>
      <c r="B31" s="7"/>
      <c r="C31" s="7"/>
      <c r="D31" s="7"/>
      <c r="E31" s="7"/>
      <c r="F31" s="7"/>
      <c r="G31" s="8">
        <v>72</v>
      </c>
      <c r="H31" s="8">
        <v>69</v>
      </c>
      <c r="I31" s="8">
        <v>70</v>
      </c>
      <c r="J31" s="8">
        <v>65</v>
      </c>
      <c r="K31" s="6"/>
      <c r="L31" s="6"/>
      <c r="M31" s="6"/>
      <c r="N31" s="6"/>
      <c r="O31" s="6"/>
      <c r="P31" s="6"/>
      <c r="Q31" s="6"/>
      <c r="R31" s="6"/>
      <c r="S31" s="6"/>
      <c r="T31" s="13">
        <f t="shared" si="14"/>
        <v>276</v>
      </c>
    </row>
    <row r="32" spans="1:20" ht="8.25" customHeight="1">
      <c r="A32" s="12" t="s">
        <v>40</v>
      </c>
      <c r="B32" s="7"/>
      <c r="C32" s="7"/>
      <c r="D32" s="7"/>
      <c r="E32" s="7"/>
      <c r="F32" s="7"/>
      <c r="G32" s="8">
        <v>56</v>
      </c>
      <c r="H32" s="8">
        <v>37</v>
      </c>
      <c r="I32" s="8">
        <v>62</v>
      </c>
      <c r="J32" s="8">
        <v>30</v>
      </c>
      <c r="K32" s="6"/>
      <c r="L32" s="6"/>
      <c r="M32" s="6"/>
      <c r="N32" s="8">
        <v>101</v>
      </c>
      <c r="O32" s="8">
        <v>96</v>
      </c>
      <c r="P32" s="8">
        <v>66</v>
      </c>
      <c r="Q32" s="5"/>
      <c r="R32" s="5"/>
      <c r="S32" s="5"/>
      <c r="T32" s="13">
        <f t="shared" si="14"/>
        <v>448</v>
      </c>
    </row>
    <row r="33" spans="1:20" ht="8.25" customHeight="1">
      <c r="A33" s="12" t="s">
        <v>41</v>
      </c>
      <c r="B33" s="7"/>
      <c r="C33" s="7"/>
      <c r="D33" s="7"/>
      <c r="E33" s="7"/>
      <c r="F33" s="7"/>
      <c r="G33" s="8">
        <v>111</v>
      </c>
      <c r="H33" s="8">
        <v>130</v>
      </c>
      <c r="I33" s="8">
        <v>111</v>
      </c>
      <c r="J33" s="8">
        <v>126</v>
      </c>
      <c r="K33" s="9">
        <v>2</v>
      </c>
      <c r="L33" s="9">
        <v>24</v>
      </c>
      <c r="M33" s="9">
        <v>32</v>
      </c>
      <c r="N33" s="20">
        <v>152</v>
      </c>
      <c r="O33" s="8">
        <v>98</v>
      </c>
      <c r="P33" s="8">
        <v>74</v>
      </c>
      <c r="Q33" s="5"/>
      <c r="R33" s="5"/>
      <c r="S33" s="5"/>
      <c r="T33" s="13">
        <f t="shared" si="14"/>
        <v>860</v>
      </c>
    </row>
    <row r="34" spans="1:20" ht="8.25" customHeight="1">
      <c r="A34" s="32" t="s">
        <v>42</v>
      </c>
      <c r="B34" s="33">
        <v>12</v>
      </c>
      <c r="C34" s="33">
        <v>21</v>
      </c>
      <c r="D34" s="33">
        <v>15</v>
      </c>
      <c r="E34" s="33">
        <v>18</v>
      </c>
      <c r="F34" s="33">
        <v>20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30">
        <f t="shared" si="14"/>
        <v>86</v>
      </c>
    </row>
    <row r="35" spans="1:20" ht="8.25" customHeight="1">
      <c r="A35" s="17" t="s">
        <v>21</v>
      </c>
      <c r="B35" s="15">
        <f>SUM(B27:B34)</f>
        <v>32</v>
      </c>
      <c r="C35" s="15">
        <f>SUM(C27:C34)</f>
        <v>44</v>
      </c>
      <c r="D35" s="15">
        <f t="shared" ref="D35:E35" si="15">SUM(D27:D34)</f>
        <v>37</v>
      </c>
      <c r="E35" s="15">
        <f t="shared" si="15"/>
        <v>47</v>
      </c>
      <c r="F35" s="15">
        <f>SUM(F27:F34)</f>
        <v>44</v>
      </c>
      <c r="G35" s="18">
        <f t="shared" ref="G35:S35" si="16">SUM(G27:G34)</f>
        <v>460</v>
      </c>
      <c r="H35" s="15">
        <f t="shared" si="16"/>
        <v>462</v>
      </c>
      <c r="I35" s="15">
        <f t="shared" si="16"/>
        <v>431</v>
      </c>
      <c r="J35" s="15">
        <f t="shared" si="16"/>
        <v>411</v>
      </c>
      <c r="K35" s="15">
        <f>SUM(K27:K34)</f>
        <v>2</v>
      </c>
      <c r="L35" s="15">
        <f t="shared" si="16"/>
        <v>24</v>
      </c>
      <c r="M35" s="15">
        <f t="shared" si="16"/>
        <v>32</v>
      </c>
      <c r="N35" s="18">
        <f>SUM(N27:N34)</f>
        <v>476</v>
      </c>
      <c r="O35" s="15">
        <f t="shared" si="16"/>
        <v>389</v>
      </c>
      <c r="P35" s="15">
        <f t="shared" si="16"/>
        <v>335</v>
      </c>
      <c r="Q35" s="48"/>
      <c r="R35" s="15">
        <f>SUM(R27:R34)</f>
        <v>27</v>
      </c>
      <c r="S35" s="15">
        <f t="shared" si="16"/>
        <v>22</v>
      </c>
      <c r="T35" s="15">
        <f>SUM(T27:T34)</f>
        <v>3275</v>
      </c>
    </row>
    <row r="36" spans="1:20" ht="8.25" customHeight="1">
      <c r="A36" s="35" t="s">
        <v>43</v>
      </c>
      <c r="B36" s="5"/>
      <c r="C36" s="5"/>
      <c r="D36" s="5"/>
      <c r="E36" s="5"/>
      <c r="F36" s="5"/>
      <c r="G36" s="37">
        <v>62</v>
      </c>
      <c r="H36" s="37">
        <v>45</v>
      </c>
      <c r="I36" s="37">
        <v>49</v>
      </c>
      <c r="J36" s="37">
        <v>50</v>
      </c>
      <c r="K36" s="6"/>
      <c r="L36" s="6"/>
      <c r="M36" s="6"/>
      <c r="N36" s="37">
        <v>45</v>
      </c>
      <c r="O36" s="37">
        <v>36</v>
      </c>
      <c r="P36" s="37">
        <v>23</v>
      </c>
      <c r="Q36" s="5"/>
      <c r="R36" s="5"/>
      <c r="S36" s="5"/>
      <c r="T36" s="38">
        <f>SUM(G36:S36)</f>
        <v>310</v>
      </c>
    </row>
    <row r="37" spans="1:20" ht="8.25" customHeight="1">
      <c r="A37" s="32" t="s">
        <v>44</v>
      </c>
      <c r="B37" s="5"/>
      <c r="C37" s="5"/>
      <c r="D37" s="5"/>
      <c r="E37" s="5"/>
      <c r="F37" s="5"/>
      <c r="G37" s="33">
        <v>57</v>
      </c>
      <c r="H37" s="33">
        <v>62</v>
      </c>
      <c r="I37" s="33">
        <v>70</v>
      </c>
      <c r="J37" s="33">
        <v>59</v>
      </c>
      <c r="K37" s="21">
        <v>0</v>
      </c>
      <c r="L37" s="21">
        <v>11</v>
      </c>
      <c r="M37" s="21">
        <v>16</v>
      </c>
      <c r="N37" s="34">
        <v>59</v>
      </c>
      <c r="O37" s="33">
        <v>52</v>
      </c>
      <c r="P37" s="33">
        <v>47</v>
      </c>
      <c r="Q37" s="5"/>
      <c r="R37" s="5"/>
      <c r="S37" s="5"/>
      <c r="T37" s="30">
        <f>SUM(G37:S37)</f>
        <v>433</v>
      </c>
    </row>
    <row r="38" spans="1:20" ht="8.25" customHeight="1">
      <c r="A38" s="14" t="s">
        <v>21</v>
      </c>
      <c r="B38" s="46"/>
      <c r="C38" s="46"/>
      <c r="D38" s="46"/>
      <c r="E38" s="46"/>
      <c r="F38" s="46"/>
      <c r="G38" s="15">
        <f>SUM(G36:G37)</f>
        <v>119</v>
      </c>
      <c r="H38" s="15">
        <f t="shared" ref="H38:O38" si="17">SUM(H36:H37)</f>
        <v>107</v>
      </c>
      <c r="I38" s="15">
        <f t="shared" si="17"/>
        <v>119</v>
      </c>
      <c r="J38" s="15">
        <f t="shared" si="17"/>
        <v>109</v>
      </c>
      <c r="K38" s="15">
        <f>SUM(K36:K37)</f>
        <v>0</v>
      </c>
      <c r="L38" s="15">
        <f t="shared" si="17"/>
        <v>11</v>
      </c>
      <c r="M38" s="15">
        <f t="shared" si="17"/>
        <v>16</v>
      </c>
      <c r="N38" s="18">
        <f t="shared" si="17"/>
        <v>104</v>
      </c>
      <c r="O38" s="15">
        <f t="shared" si="17"/>
        <v>88</v>
      </c>
      <c r="P38" s="15">
        <f>SUM(P36:P37)</f>
        <v>70</v>
      </c>
      <c r="Q38" s="47"/>
      <c r="R38" s="47"/>
      <c r="S38" s="47"/>
      <c r="T38" s="15">
        <f>SUM(T36:T37)</f>
        <v>743</v>
      </c>
    </row>
    <row r="39" spans="1:20" ht="8.25" customHeight="1">
      <c r="A39" s="35" t="s">
        <v>45</v>
      </c>
      <c r="B39" s="7"/>
      <c r="C39" s="7"/>
      <c r="D39" s="7"/>
      <c r="E39" s="7"/>
      <c r="F39" s="7"/>
      <c r="G39" s="37">
        <v>130</v>
      </c>
      <c r="H39" s="37">
        <v>127</v>
      </c>
      <c r="I39" s="37">
        <v>105</v>
      </c>
      <c r="J39" s="37">
        <v>123</v>
      </c>
      <c r="K39" s="6"/>
      <c r="L39" s="6"/>
      <c r="M39" s="6"/>
      <c r="N39" s="6"/>
      <c r="O39" s="6"/>
      <c r="P39" s="6"/>
      <c r="Q39" s="6"/>
      <c r="R39" s="6"/>
      <c r="S39" s="6"/>
      <c r="T39" s="38">
        <f>SUM(G39:S39)</f>
        <v>485</v>
      </c>
    </row>
    <row r="40" spans="1:20" ht="8.25" customHeight="1">
      <c r="A40" s="12" t="s">
        <v>46</v>
      </c>
      <c r="B40" s="7"/>
      <c r="C40" s="7"/>
      <c r="D40" s="7"/>
      <c r="E40" s="7"/>
      <c r="F40" s="7"/>
      <c r="G40" s="8">
        <v>111</v>
      </c>
      <c r="H40" s="8">
        <v>87</v>
      </c>
      <c r="I40" s="8">
        <v>100</v>
      </c>
      <c r="J40" s="8">
        <v>98</v>
      </c>
      <c r="K40" s="9">
        <v>88</v>
      </c>
      <c r="L40" s="9">
        <v>63</v>
      </c>
      <c r="M40" s="9">
        <v>66</v>
      </c>
      <c r="N40" s="5"/>
      <c r="O40" s="5"/>
      <c r="P40" s="5"/>
      <c r="Q40" s="6"/>
      <c r="R40" s="6"/>
      <c r="S40" s="6"/>
      <c r="T40" s="13">
        <f t="shared" ref="T40:T53" si="18">SUM(G40:S40)</f>
        <v>613</v>
      </c>
    </row>
    <row r="41" spans="1:20" ht="8.25" customHeight="1">
      <c r="A41" s="12" t="s">
        <v>47</v>
      </c>
      <c r="B41" s="7"/>
      <c r="C41" s="7"/>
      <c r="D41" s="7"/>
      <c r="E41" s="7"/>
      <c r="F41" s="7"/>
      <c r="G41" s="8">
        <v>75</v>
      </c>
      <c r="H41" s="8">
        <v>79</v>
      </c>
      <c r="I41" s="8">
        <v>96</v>
      </c>
      <c r="J41" s="8">
        <v>102</v>
      </c>
      <c r="K41" s="9">
        <v>14</v>
      </c>
      <c r="L41" s="9">
        <v>76</v>
      </c>
      <c r="M41" s="9">
        <v>78</v>
      </c>
      <c r="N41" s="20">
        <v>113</v>
      </c>
      <c r="O41" s="8">
        <v>74</v>
      </c>
      <c r="P41" s="8">
        <v>64</v>
      </c>
      <c r="Q41" s="4"/>
      <c r="R41" s="9">
        <v>28</v>
      </c>
      <c r="S41" s="4"/>
      <c r="T41" s="13">
        <f t="shared" si="18"/>
        <v>799</v>
      </c>
    </row>
    <row r="42" spans="1:20" ht="8.25" customHeight="1">
      <c r="A42" s="12" t="s">
        <v>48</v>
      </c>
      <c r="B42" s="7"/>
      <c r="C42" s="7"/>
      <c r="D42" s="7"/>
      <c r="E42" s="7"/>
      <c r="F42" s="7"/>
      <c r="G42" s="8">
        <v>76</v>
      </c>
      <c r="H42" s="8">
        <v>115</v>
      </c>
      <c r="I42" s="8">
        <v>77</v>
      </c>
      <c r="J42" s="8">
        <v>75</v>
      </c>
      <c r="K42" s="6"/>
      <c r="L42" s="6"/>
      <c r="M42" s="6"/>
      <c r="N42" s="8">
        <v>76</v>
      </c>
      <c r="O42" s="8">
        <v>72</v>
      </c>
      <c r="P42" s="8">
        <v>73</v>
      </c>
      <c r="Q42" s="6"/>
      <c r="R42" s="6"/>
      <c r="S42" s="6"/>
      <c r="T42" s="13">
        <f t="shared" si="18"/>
        <v>564</v>
      </c>
    </row>
    <row r="43" spans="1:20" ht="8.25" customHeight="1">
      <c r="A43" s="12" t="s">
        <v>49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4"/>
      <c r="R43" s="8">
        <v>429</v>
      </c>
      <c r="S43" s="8">
        <v>1118</v>
      </c>
      <c r="T43" s="13">
        <f t="shared" si="18"/>
        <v>1547</v>
      </c>
    </row>
    <row r="44" spans="1:20" ht="8.25" customHeight="1">
      <c r="A44" s="12" t="s">
        <v>50</v>
      </c>
      <c r="B44" s="7"/>
      <c r="C44" s="7"/>
      <c r="D44" s="7"/>
      <c r="E44" s="7"/>
      <c r="F44" s="7"/>
      <c r="G44" s="8">
        <v>75</v>
      </c>
      <c r="H44" s="8">
        <v>75</v>
      </c>
      <c r="I44" s="8">
        <v>76</v>
      </c>
      <c r="J44" s="8">
        <v>94</v>
      </c>
      <c r="K44" s="5"/>
      <c r="L44" s="5"/>
      <c r="M44" s="5"/>
      <c r="N44" s="8">
        <v>66</v>
      </c>
      <c r="O44" s="8">
        <v>45</v>
      </c>
      <c r="P44" s="8">
        <v>39</v>
      </c>
      <c r="Q44" s="4"/>
      <c r="R44" s="6"/>
      <c r="S44" s="6"/>
      <c r="T44" s="13">
        <f t="shared" si="18"/>
        <v>470</v>
      </c>
    </row>
    <row r="45" spans="1:20" ht="8.25" customHeight="1">
      <c r="A45" s="12" t="s">
        <v>51</v>
      </c>
      <c r="B45" s="7"/>
      <c r="C45" s="7"/>
      <c r="D45" s="7"/>
      <c r="E45" s="7"/>
      <c r="F45" s="7"/>
      <c r="G45" s="8">
        <v>175</v>
      </c>
      <c r="H45" s="8">
        <v>147</v>
      </c>
      <c r="I45" s="8">
        <v>150</v>
      </c>
      <c r="J45" s="8">
        <v>159</v>
      </c>
      <c r="K45" s="5"/>
      <c r="L45" s="5"/>
      <c r="M45" s="5"/>
      <c r="N45" s="8">
        <v>204</v>
      </c>
      <c r="O45" s="8">
        <v>119</v>
      </c>
      <c r="P45" s="8">
        <v>102</v>
      </c>
      <c r="Q45" s="5"/>
      <c r="R45" s="5"/>
      <c r="S45" s="5"/>
      <c r="T45" s="13">
        <f t="shared" si="18"/>
        <v>1056</v>
      </c>
    </row>
    <row r="46" spans="1:20" ht="8.25" customHeight="1">
      <c r="A46" s="12" t="s">
        <v>52</v>
      </c>
      <c r="B46" s="7"/>
      <c r="C46" s="7"/>
      <c r="D46" s="7"/>
      <c r="E46" s="7"/>
      <c r="F46" s="7"/>
      <c r="G46" s="8">
        <v>113</v>
      </c>
      <c r="H46" s="8">
        <v>110</v>
      </c>
      <c r="I46" s="8">
        <v>114</v>
      </c>
      <c r="J46" s="8">
        <v>138</v>
      </c>
      <c r="K46" s="5"/>
      <c r="L46" s="5"/>
      <c r="M46" s="5"/>
      <c r="N46" s="8">
        <v>97</v>
      </c>
      <c r="O46" s="8">
        <v>62</v>
      </c>
      <c r="P46" s="8">
        <v>69</v>
      </c>
      <c r="Q46" s="5"/>
      <c r="R46" s="5"/>
      <c r="S46" s="5"/>
      <c r="T46" s="13">
        <f t="shared" si="18"/>
        <v>703</v>
      </c>
    </row>
    <row r="47" spans="1:20" ht="8.25" customHeight="1">
      <c r="A47" s="12" t="s">
        <v>53</v>
      </c>
      <c r="B47" s="7"/>
      <c r="C47" s="7"/>
      <c r="D47" s="7"/>
      <c r="E47" s="7"/>
      <c r="F47" s="7"/>
      <c r="G47" s="8">
        <v>24</v>
      </c>
      <c r="H47" s="8">
        <v>50</v>
      </c>
      <c r="I47" s="8">
        <v>40</v>
      </c>
      <c r="J47" s="8">
        <v>46</v>
      </c>
      <c r="K47" s="6"/>
      <c r="L47" s="6"/>
      <c r="M47" s="6"/>
      <c r="N47" s="6"/>
      <c r="O47" s="6"/>
      <c r="P47" s="6"/>
      <c r="Q47" s="6"/>
      <c r="R47" s="6"/>
      <c r="S47" s="6"/>
      <c r="T47" s="13">
        <f t="shared" si="18"/>
        <v>160</v>
      </c>
    </row>
    <row r="48" spans="1:20" ht="8.25" customHeight="1">
      <c r="A48" s="12" t="s">
        <v>54</v>
      </c>
      <c r="B48" s="7"/>
      <c r="C48" s="7"/>
      <c r="D48" s="7"/>
      <c r="E48" s="7"/>
      <c r="F48" s="7"/>
      <c r="G48" s="8">
        <v>45</v>
      </c>
      <c r="H48" s="8">
        <v>65</v>
      </c>
      <c r="I48" s="8">
        <v>57</v>
      </c>
      <c r="J48" s="8">
        <v>67</v>
      </c>
      <c r="K48" s="5"/>
      <c r="L48" s="5"/>
      <c r="M48" s="5"/>
      <c r="N48" s="8">
        <v>41</v>
      </c>
      <c r="O48" s="8">
        <v>16</v>
      </c>
      <c r="P48" s="8">
        <v>17</v>
      </c>
      <c r="Q48" s="5"/>
      <c r="R48" s="5"/>
      <c r="S48" s="5"/>
      <c r="T48" s="13">
        <f t="shared" si="18"/>
        <v>308</v>
      </c>
    </row>
    <row r="49" spans="1:20" ht="8.25" customHeight="1">
      <c r="A49" s="12" t="s">
        <v>55</v>
      </c>
      <c r="B49" s="7"/>
      <c r="C49" s="7"/>
      <c r="D49" s="7"/>
      <c r="E49" s="7"/>
      <c r="F49" s="7"/>
      <c r="G49" s="8">
        <v>102</v>
      </c>
      <c r="H49" s="8">
        <v>68</v>
      </c>
      <c r="I49" s="8">
        <v>82</v>
      </c>
      <c r="J49" s="8">
        <v>91</v>
      </c>
      <c r="K49" s="5"/>
      <c r="L49" s="5"/>
      <c r="M49" s="5"/>
      <c r="N49" s="8">
        <v>88</v>
      </c>
      <c r="O49" s="8">
        <v>42</v>
      </c>
      <c r="P49" s="8">
        <v>40</v>
      </c>
      <c r="Q49" s="5"/>
      <c r="R49" s="5"/>
      <c r="S49" s="5"/>
      <c r="T49" s="13">
        <f t="shared" si="18"/>
        <v>513</v>
      </c>
    </row>
    <row r="50" spans="1:20" ht="8.25" customHeight="1">
      <c r="A50" s="12" t="s">
        <v>56</v>
      </c>
      <c r="B50" s="7"/>
      <c r="C50" s="7"/>
      <c r="D50" s="7"/>
      <c r="E50" s="7"/>
      <c r="F50" s="7"/>
      <c r="G50" s="8">
        <v>99</v>
      </c>
      <c r="H50" s="8">
        <v>85</v>
      </c>
      <c r="I50" s="8">
        <v>96</v>
      </c>
      <c r="J50" s="8">
        <v>80</v>
      </c>
      <c r="K50" s="5"/>
      <c r="L50" s="5"/>
      <c r="M50" s="5"/>
      <c r="N50" s="8">
        <v>79</v>
      </c>
      <c r="O50" s="8">
        <v>52</v>
      </c>
      <c r="P50" s="8">
        <v>44</v>
      </c>
      <c r="Q50" s="5"/>
      <c r="R50" s="5"/>
      <c r="S50" s="5"/>
      <c r="T50" s="13">
        <f t="shared" si="18"/>
        <v>535</v>
      </c>
    </row>
    <row r="51" spans="1:20" ht="8.25" customHeight="1">
      <c r="A51" s="12" t="s">
        <v>57</v>
      </c>
      <c r="B51" s="7"/>
      <c r="C51" s="7"/>
      <c r="D51" s="7"/>
      <c r="E51" s="7"/>
      <c r="F51" s="7"/>
      <c r="G51" s="8">
        <v>153</v>
      </c>
      <c r="H51" s="8">
        <v>102</v>
      </c>
      <c r="I51" s="8">
        <v>59</v>
      </c>
      <c r="J51" s="8">
        <v>87</v>
      </c>
      <c r="K51" s="9">
        <v>15</v>
      </c>
      <c r="L51" s="9">
        <v>35</v>
      </c>
      <c r="M51" s="9">
        <v>36</v>
      </c>
      <c r="N51" s="6"/>
      <c r="O51" s="6"/>
      <c r="P51" s="6"/>
      <c r="Q51" s="4"/>
      <c r="R51" s="9">
        <v>17</v>
      </c>
      <c r="S51" s="4"/>
      <c r="T51" s="13">
        <f t="shared" si="18"/>
        <v>504</v>
      </c>
    </row>
    <row r="52" spans="1:20" ht="8.25" customHeight="1">
      <c r="A52" s="12" t="s">
        <v>58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8">
        <v>5</v>
      </c>
      <c r="R52" s="8">
        <f>20+17+13</f>
        <v>50</v>
      </c>
      <c r="S52" s="8">
        <f>17+15+20</f>
        <v>52</v>
      </c>
      <c r="T52" s="13">
        <f t="shared" si="18"/>
        <v>107</v>
      </c>
    </row>
    <row r="53" spans="1:20" ht="8.25" customHeight="1">
      <c r="A53" s="32" t="s">
        <v>59</v>
      </c>
      <c r="B53" s="6"/>
      <c r="C53" s="6"/>
      <c r="D53" s="6"/>
      <c r="E53" s="6"/>
      <c r="F53" s="6"/>
      <c r="G53" s="33">
        <v>113</v>
      </c>
      <c r="H53" s="33">
        <v>92</v>
      </c>
      <c r="I53" s="33">
        <v>126</v>
      </c>
      <c r="J53" s="33">
        <v>133</v>
      </c>
      <c r="K53" s="6"/>
      <c r="L53" s="6"/>
      <c r="M53" s="6"/>
      <c r="N53" s="33">
        <v>194</v>
      </c>
      <c r="O53" s="33">
        <v>136</v>
      </c>
      <c r="P53" s="33">
        <v>127</v>
      </c>
      <c r="Q53" s="6"/>
      <c r="R53" s="6"/>
      <c r="S53" s="6"/>
      <c r="T53" s="30">
        <f t="shared" si="18"/>
        <v>921</v>
      </c>
    </row>
    <row r="54" spans="1:20" ht="8.25" customHeight="1">
      <c r="A54" s="14" t="s">
        <v>21</v>
      </c>
      <c r="B54" s="46"/>
      <c r="C54" s="46"/>
      <c r="D54" s="46"/>
      <c r="E54" s="46"/>
      <c r="F54" s="46"/>
      <c r="G54" s="15">
        <f>SUM(G39:G53)</f>
        <v>1291</v>
      </c>
      <c r="H54" s="15">
        <f t="shared" ref="H54:S54" si="19">SUM(H39:H53)</f>
        <v>1202</v>
      </c>
      <c r="I54" s="15">
        <f t="shared" si="19"/>
        <v>1178</v>
      </c>
      <c r="J54" s="15">
        <f t="shared" si="19"/>
        <v>1293</v>
      </c>
      <c r="K54" s="15">
        <f t="shared" si="19"/>
        <v>117</v>
      </c>
      <c r="L54" s="15">
        <f t="shared" si="19"/>
        <v>174</v>
      </c>
      <c r="M54" s="15">
        <f t="shared" si="19"/>
        <v>180</v>
      </c>
      <c r="N54" s="15">
        <f t="shared" si="19"/>
        <v>958</v>
      </c>
      <c r="O54" s="15">
        <f t="shared" si="19"/>
        <v>618</v>
      </c>
      <c r="P54" s="15">
        <f t="shared" si="19"/>
        <v>575</v>
      </c>
      <c r="Q54" s="15">
        <f>SUM(Q39:Q53)</f>
        <v>5</v>
      </c>
      <c r="R54" s="15">
        <f t="shared" si="19"/>
        <v>524</v>
      </c>
      <c r="S54" s="15">
        <f t="shared" si="19"/>
        <v>1170</v>
      </c>
      <c r="T54" s="15">
        <f>SUM(T39:T53)</f>
        <v>9285</v>
      </c>
    </row>
    <row r="55" spans="1:20" ht="16.5" customHeight="1">
      <c r="A55" s="41"/>
      <c r="B55" s="42" t="s">
        <v>60</v>
      </c>
      <c r="C55" s="42" t="s">
        <v>61</v>
      </c>
      <c r="D55" s="42" t="s">
        <v>62</v>
      </c>
      <c r="E55" s="42" t="s">
        <v>63</v>
      </c>
      <c r="F55" s="42" t="s">
        <v>64</v>
      </c>
      <c r="G55" s="42" t="s">
        <v>65</v>
      </c>
      <c r="H55" s="42" t="s">
        <v>66</v>
      </c>
      <c r="I55" s="42" t="s">
        <v>67</v>
      </c>
      <c r="J55" s="42" t="s">
        <v>68</v>
      </c>
      <c r="K55" s="43" t="s">
        <v>69</v>
      </c>
      <c r="L55" s="43" t="s">
        <v>70</v>
      </c>
      <c r="M55" s="43" t="s">
        <v>71</v>
      </c>
      <c r="N55" s="44" t="s">
        <v>72</v>
      </c>
      <c r="O55" s="44" t="s">
        <v>73</v>
      </c>
      <c r="P55" s="44" t="s">
        <v>74</v>
      </c>
      <c r="Q55" s="42" t="s">
        <v>75</v>
      </c>
      <c r="R55" s="42" t="s">
        <v>76</v>
      </c>
      <c r="S55" s="45" t="s">
        <v>15</v>
      </c>
      <c r="T55" s="42" t="s">
        <v>18</v>
      </c>
    </row>
    <row r="56" spans="1:20" ht="11.25" customHeight="1">
      <c r="A56" s="22"/>
      <c r="B56" s="2">
        <f>B6+B10+B21+B26+B35+B38+B54</f>
        <v>32</v>
      </c>
      <c r="C56" s="2">
        <f t="shared" ref="C56:S56" si="20">C6+C10+C21+C26+C35+C38+C54</f>
        <v>44</v>
      </c>
      <c r="D56" s="2">
        <f t="shared" si="20"/>
        <v>37</v>
      </c>
      <c r="E56" s="2">
        <f t="shared" si="20"/>
        <v>47</v>
      </c>
      <c r="F56" s="2">
        <f t="shared" si="20"/>
        <v>44</v>
      </c>
      <c r="G56" s="2">
        <f t="shared" si="20"/>
        <v>2859</v>
      </c>
      <c r="H56" s="2">
        <f t="shared" si="20"/>
        <v>2786</v>
      </c>
      <c r="I56" s="2">
        <f t="shared" si="20"/>
        <v>2741</v>
      </c>
      <c r="J56" s="2">
        <f t="shared" si="20"/>
        <v>2770</v>
      </c>
      <c r="K56" s="2">
        <f t="shared" si="20"/>
        <v>134</v>
      </c>
      <c r="L56" s="2">
        <f t="shared" si="20"/>
        <v>277</v>
      </c>
      <c r="M56" s="2">
        <f t="shared" si="20"/>
        <v>472</v>
      </c>
      <c r="N56" s="2">
        <f t="shared" si="20"/>
        <v>3119</v>
      </c>
      <c r="O56" s="2">
        <f t="shared" si="20"/>
        <v>2412</v>
      </c>
      <c r="P56" s="2">
        <f t="shared" si="20"/>
        <v>1939</v>
      </c>
      <c r="Q56" s="2">
        <f>Q6+Q10+Q21+Q26+Q35+Q38+Q54</f>
        <v>22</v>
      </c>
      <c r="R56" s="2">
        <f t="shared" si="20"/>
        <v>661</v>
      </c>
      <c r="S56" s="19">
        <f t="shared" si="20"/>
        <v>1346</v>
      </c>
      <c r="T56" s="3">
        <f>SUM(B56:S56)</f>
        <v>21742</v>
      </c>
    </row>
  </sheetData>
  <mergeCells count="16">
    <mergeCell ref="A55:A56"/>
    <mergeCell ref="A1:T1"/>
    <mergeCell ref="Q2:Q3"/>
    <mergeCell ref="R2:R3"/>
    <mergeCell ref="S2:S3"/>
    <mergeCell ref="T2:T3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marcos.santos</dc:creator>
  <cp:lastModifiedBy>DE VOTORANTIM CIE</cp:lastModifiedBy>
  <cp:lastPrinted>2025-01-03T12:52:11Z</cp:lastPrinted>
  <dcterms:created xsi:type="dcterms:W3CDTF">2024-11-26T19:09:07Z</dcterms:created>
  <dcterms:modified xsi:type="dcterms:W3CDTF">2025-01-03T12:59:50Z</dcterms:modified>
</cp:coreProperties>
</file>