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intia.armelin\Documents\"/>
    </mc:Choice>
  </mc:AlternateContent>
  <xr:revisionPtr revIDLastSave="0" documentId="8_{CA0071DB-A730-47B9-A763-D789076B3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A 2019-2020" sheetId="2" r:id="rId1"/>
  </sheets>
  <definedNames>
    <definedName name="_xlnm.Print_Area" localSheetId="0">'CTA 2019-2020'!$A$1:$Q$73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2" l="1"/>
  <c r="Q46" i="2"/>
  <c r="Q37" i="2"/>
  <c r="Q35" i="2"/>
  <c r="R33" i="2"/>
  <c r="Q33" i="2"/>
  <c r="R58" i="2"/>
  <c r="Q59" i="2" s="1"/>
  <c r="Q55" i="2"/>
  <c r="Q52" i="2"/>
  <c r="R30" i="2"/>
  <c r="Q31" i="2" s="1"/>
  <c r="R27" i="2"/>
  <c r="Q27" i="2" s="1"/>
  <c r="R28" i="2"/>
  <c r="Q29" i="2" s="1"/>
  <c r="Q61" i="2" l="1"/>
  <c r="Q41" i="2"/>
  <c r="Q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</author>
    <author>P08C - Dir Ens Guarulhos Sul</author>
  </authors>
  <commentList>
    <comment ref="B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Digite o nome do(a) Professor(a) em Maiúsculo</t>
        </r>
      </text>
    </comment>
    <comment ref="G1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Assinale apenas com um X (maiúsculo)</t>
        </r>
      </text>
    </comment>
    <comment ref="O1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Assinale apenas com um X (maiúsculo)</t>
        </r>
      </text>
    </comment>
    <comment ref="D1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Assinale apenas com um X (maiúsculo)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Assinale apenas com um X (maiúsculo)</t>
        </r>
      </text>
    </comment>
    <comment ref="K17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Assinale apenas com um X (maiúsculo)</t>
        </r>
      </text>
    </comment>
  </commentList>
</comments>
</file>

<file path=xl/sharedStrings.xml><?xml version="1.0" encoding="utf-8"?>
<sst xmlns="http://schemas.openxmlformats.org/spreadsheetml/2006/main" count="78" uniqueCount="70">
  <si>
    <t>GOVERNO DO ESTADO DE SÃO PAULO</t>
  </si>
  <si>
    <t xml:space="preserve">DIRETORIA DE ENSINO - </t>
  </si>
  <si>
    <t>CONTAGEM DE TEMPO PARA ATRIBUIÇÃO DE CLASSES/AULAS</t>
  </si>
  <si>
    <t>Ano Letivo:</t>
  </si>
  <si>
    <t>Data-Base:</t>
  </si>
  <si>
    <t>E. E.:</t>
  </si>
  <si>
    <t>Nome:</t>
  </si>
  <si>
    <t>RG:</t>
  </si>
  <si>
    <t>DI:</t>
  </si>
  <si>
    <t>Data Nasc.:</t>
  </si>
  <si>
    <t>Tel.:</t>
  </si>
  <si>
    <t>LICENCIATURA:</t>
  </si>
  <si>
    <t>PLENA</t>
  </si>
  <si>
    <t>CURTA</t>
  </si>
  <si>
    <t>OUTRA FORMAÇÃO</t>
  </si>
  <si>
    <t>***Selecione***</t>
  </si>
  <si>
    <t>(Aulas E.Fundam.)</t>
  </si>
  <si>
    <t>(Bacharel / Tecnólogo / aluno)</t>
  </si>
  <si>
    <t>CLASSE - Ciclo I do Ensino Fundamental</t>
  </si>
  <si>
    <t>Disciplina Específica:</t>
  </si>
  <si>
    <t>AULAS - Ensino Fundamental e/ou Médio</t>
  </si>
  <si>
    <t>Nº DE DIAS</t>
  </si>
  <si>
    <t>PONTOS</t>
  </si>
  <si>
    <t>a -</t>
  </si>
  <si>
    <t>b -</t>
  </si>
  <si>
    <t>No cargo para Titular, ou na Função para o Servidor - no campo de atuação</t>
  </si>
  <si>
    <t>c -</t>
  </si>
  <si>
    <t xml:space="preserve">No Magistério Público Oficial da Secretaria da Educação do </t>
  </si>
  <si>
    <t>TOTAL (A)</t>
  </si>
  <si>
    <t>QTDE.</t>
  </si>
  <si>
    <t>d -</t>
  </si>
  <si>
    <t>RESUMO DA CONTAGEM</t>
  </si>
  <si>
    <t>TOTAL GERAL DE PONTOS PARA CLASSIFICAÇÃO NA DIRETORIA DE ENSINO</t>
  </si>
  <si>
    <t>(local e data)</t>
  </si>
  <si>
    <t xml:space="preserve">      (carimbo e assinatura do Diretor de Escola)</t>
  </si>
  <si>
    <t>Declaração do Interessado</t>
  </si>
  <si>
    <t>Local, data e assinatura do interessado:</t>
  </si>
  <si>
    <t>CONCORDO COM A CONTAGEM ACIMA.</t>
  </si>
  <si>
    <t>contrato nos termos da LC 1.093/2009 no campo de atuação</t>
  </si>
  <si>
    <t>TOTAL (C)</t>
  </si>
  <si>
    <t>CPF:</t>
  </si>
  <si>
    <t xml:space="preserve">Não Específica: </t>
  </si>
  <si>
    <t>Disciplina(s)  Correlata(s):</t>
  </si>
  <si>
    <t>(*) - correspondente ao campo de atuação</t>
  </si>
  <si>
    <t>Tempo experiência profissional comprovada na área da Educação,</t>
  </si>
  <si>
    <r>
      <t xml:space="preserve">    A </t>
    </r>
    <r>
      <rPr>
        <b/>
        <sz val="10"/>
        <rFont val="Arial"/>
        <family val="2"/>
      </rPr>
      <t>- Alteração Tempo Inscrição SEE</t>
    </r>
  </si>
  <si>
    <t>e -</t>
  </si>
  <si>
    <t>f -</t>
  </si>
  <si>
    <t>Diploma de Doutorado nas disciplinas da Matriz Curricular</t>
  </si>
  <si>
    <t xml:space="preserve"> </t>
  </si>
  <si>
    <t xml:space="preserve">Diploma de Mestrado nas disciplinas da Matriz Curricular </t>
  </si>
  <si>
    <r>
      <t xml:space="preserve">(Total </t>
    </r>
    <r>
      <rPr>
        <b/>
        <sz val="11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+ </t>
    </r>
    <r>
      <rPr>
        <b/>
        <sz val="10"/>
        <color indexed="8"/>
        <rFont val="Arial"/>
        <family val="2"/>
      </rPr>
      <t xml:space="preserve">Total </t>
    </r>
    <r>
      <rPr>
        <b/>
        <sz val="11"/>
        <color indexed="8"/>
        <rFont val="Arial"/>
        <family val="2"/>
      </rPr>
      <t>B)</t>
    </r>
    <r>
      <rPr>
        <sz val="8"/>
        <color indexed="8"/>
        <rFont val="Arial"/>
        <family val="2"/>
      </rPr>
      <t>..........................................................................................................................</t>
    </r>
  </si>
  <si>
    <r>
      <t>Diploma de Mestre(*)  = 5 pontos</t>
    </r>
    <r>
      <rPr>
        <sz val="8"/>
        <color indexed="8"/>
        <rFont val="Arial"/>
        <family val="2"/>
      </rPr>
      <t>.............................................................................................</t>
    </r>
  </si>
  <si>
    <r>
      <t>Diploma de Doutor(*) = 10 pontos</t>
    </r>
    <r>
      <rPr>
        <sz val="8"/>
        <color indexed="8"/>
        <rFont val="Arial"/>
        <family val="2"/>
      </rPr>
      <t>............................................................................................</t>
    </r>
  </si>
  <si>
    <t xml:space="preserve">   B - Avaliação de Processo Seletivo, Títulos/Experiência</t>
  </si>
  <si>
    <t>ou na área da Educação (*)  = 2 pontos.................................................................</t>
  </si>
  <si>
    <t xml:space="preserve">no Magistério em Instituições Públicas e/ou Privadas </t>
  </si>
  <si>
    <t>dentro do território Nacional (x 0,002).....................................................................</t>
  </si>
  <si>
    <t>ou na área da Educação(*)  = 1 pontos............................................................................................</t>
  </si>
  <si>
    <t>ou na área da Educação (*)  = 3 pontos.................................................................</t>
  </si>
  <si>
    <t xml:space="preserve">Certificado de Especialização(Mínimo 360 horas) nas disciplinas da Matriz Curricular  </t>
  </si>
  <si>
    <t>Certificado de Aperfeiçoamento(Mínimo 180 horas) nas disciplinas da Matriz Curricular</t>
  </si>
  <si>
    <r>
      <t>Estado de São Paulo - no campo de atuação (x 0,002)</t>
    </r>
    <r>
      <rPr>
        <sz val="8"/>
        <rFont val="Arial"/>
        <family val="2"/>
      </rPr>
      <t xml:space="preserve"> ......................................................</t>
    </r>
  </si>
  <si>
    <r>
      <t xml:space="preserve">(x 0,005) </t>
    </r>
    <r>
      <rPr>
        <sz val="8"/>
        <rFont val="Arial"/>
        <family val="2"/>
      </rPr>
      <t>..............................................................................................................................................</t>
    </r>
  </si>
  <si>
    <t xml:space="preserve"> ou na área da Educação (*) = 5 pontos ..........................................................................................</t>
  </si>
  <si>
    <t>Certificado(s) de aprovação em concurso(s) de provas e títulos da Seduc(*) = 1 pontos</t>
  </si>
  <si>
    <t xml:space="preserve">CONTRATADOS CAT. O ou V </t>
  </si>
  <si>
    <t>CANDIDATOS A CONTRATAÇÃO</t>
  </si>
  <si>
    <t>SECRETARIA  DA EDUCAÇÃO</t>
  </si>
  <si>
    <t>REGIÃO DE CAPIVARI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</si>
</sst>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3.5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6.5"/>
      <color indexed="9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2"/>
      <name val="Arial Black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30" fillId="0" borderId="0"/>
  </cellStyleXfs>
  <cellXfs count="195">
    <xf numFmtId="0" fontId="0" fillId="0" borderId="0" xfId="0"/>
    <xf numFmtId="0" fontId="30" fillId="0" borderId="0" xfId="1"/>
    <xf numFmtId="0" fontId="30" fillId="0" borderId="0" xfId="1" applyAlignment="1">
      <alignment horizont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30" fillId="0" borderId="3" xfId="1" applyBorder="1" applyProtection="1"/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30" fillId="0" borderId="5" xfId="1" applyBorder="1" applyProtection="1"/>
    <xf numFmtId="0" fontId="15" fillId="0" borderId="6" xfId="1" applyFont="1" applyBorder="1" applyAlignment="1" applyProtection="1">
      <alignment vertical="top"/>
    </xf>
    <xf numFmtId="0" fontId="4" fillId="0" borderId="0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30" fillId="0" borderId="0" xfId="1" applyAlignment="1">
      <alignment vertical="top"/>
    </xf>
    <xf numFmtId="0" fontId="30" fillId="0" borderId="4" xfId="1" applyBorder="1" applyAlignment="1" applyProtection="1">
      <alignment vertical="top"/>
    </xf>
    <xf numFmtId="0" fontId="11" fillId="0" borderId="0" xfId="1" applyFont="1" applyBorder="1" applyAlignment="1" applyProtection="1">
      <alignment horizontal="center" vertical="top"/>
    </xf>
    <xf numFmtId="0" fontId="11" fillId="0" borderId="0" xfId="1" applyFont="1" applyBorder="1" applyAlignment="1" applyProtection="1">
      <alignment vertical="top"/>
    </xf>
    <xf numFmtId="0" fontId="30" fillId="0" borderId="0" xfId="1" applyBorder="1" applyAlignment="1" applyProtection="1">
      <alignment vertical="top"/>
    </xf>
    <xf numFmtId="0" fontId="15" fillId="0" borderId="0" xfId="1" applyFont="1" applyBorder="1" applyAlignment="1" applyProtection="1">
      <alignment vertical="top"/>
    </xf>
    <xf numFmtId="0" fontId="30" fillId="0" borderId="5" xfId="1" applyBorder="1" applyAlignment="1" applyProtection="1">
      <alignment vertical="top"/>
    </xf>
    <xf numFmtId="0" fontId="4" fillId="0" borderId="4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Protection="1"/>
    <xf numFmtId="0" fontId="30" fillId="0" borderId="0" xfId="1" applyAlignment="1">
      <alignment vertical="center"/>
    </xf>
    <xf numFmtId="164" fontId="1" fillId="0" borderId="4" xfId="1" applyNumberFormat="1" applyFont="1" applyFill="1" applyBorder="1" applyAlignment="1" applyProtection="1">
      <alignment horizontal="center" vertical="center"/>
      <protection hidden="1"/>
    </xf>
    <xf numFmtId="0" fontId="30" fillId="0" borderId="0" xfId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164" fontId="1" fillId="2" borderId="7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vertical="top"/>
    </xf>
    <xf numFmtId="0" fontId="30" fillId="0" borderId="4" xfId="1" applyBorder="1" applyProtection="1"/>
    <xf numFmtId="0" fontId="30" fillId="0" borderId="0" xfId="1" applyBorder="1" applyProtection="1"/>
    <xf numFmtId="0" fontId="4" fillId="0" borderId="0" xfId="1" applyFont="1" applyBorder="1" applyAlignment="1" applyProtection="1"/>
    <xf numFmtId="0" fontId="17" fillId="0" borderId="0" xfId="1" applyFont="1" applyBorder="1" applyAlignment="1" applyProtection="1"/>
    <xf numFmtId="0" fontId="14" fillId="0" borderId="0" xfId="1" applyFont="1" applyBorder="1" applyAlignment="1" applyProtection="1">
      <alignment horizontal="center"/>
    </xf>
    <xf numFmtId="0" fontId="14" fillId="0" borderId="5" xfId="1" applyFont="1" applyBorder="1" applyAlignment="1" applyProtection="1">
      <alignment horizontal="center"/>
    </xf>
    <xf numFmtId="164" fontId="4" fillId="0" borderId="8" xfId="1" applyNumberFormat="1" applyFont="1" applyBorder="1" applyAlignment="1" applyProtection="1">
      <alignment horizontal="center"/>
      <protection hidden="1"/>
    </xf>
    <xf numFmtId="0" fontId="4" fillId="0" borderId="0" xfId="1" applyFont="1"/>
    <xf numFmtId="164" fontId="23" fillId="0" borderId="4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4" fillId="0" borderId="5" xfId="1" applyFont="1" applyBorder="1" applyProtection="1"/>
    <xf numFmtId="164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2" fillId="3" borderId="0" xfId="1" applyFont="1" applyFill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vertical="center"/>
    </xf>
    <xf numFmtId="0" fontId="20" fillId="0" borderId="0" xfId="1" applyFont="1" applyFill="1" applyBorder="1" applyAlignment="1" applyProtection="1"/>
    <xf numFmtId="0" fontId="4" fillId="0" borderId="0" xfId="1" applyFont="1" applyAlignment="1"/>
    <xf numFmtId="164" fontId="4" fillId="0" borderId="9" xfId="1" applyNumberFormat="1" applyFont="1" applyBorder="1" applyAlignment="1" applyProtection="1">
      <alignment horizontal="center"/>
      <protection hidden="1"/>
    </xf>
    <xf numFmtId="3" fontId="4" fillId="0" borderId="0" xfId="1" applyNumberFormat="1" applyFont="1" applyBorder="1" applyAlignment="1" applyProtection="1">
      <alignment horizontal="center"/>
    </xf>
    <xf numFmtId="0" fontId="14" fillId="0" borderId="5" xfId="1" applyFont="1" applyBorder="1" applyAlignment="1" applyProtection="1">
      <alignment horizontal="right"/>
    </xf>
    <xf numFmtId="164" fontId="4" fillId="0" borderId="0" xfId="1" applyNumberFormat="1" applyFont="1" applyBorder="1" applyAlignment="1" applyProtection="1">
      <alignment horizontal="center"/>
      <protection hidden="1"/>
    </xf>
    <xf numFmtId="0" fontId="14" fillId="0" borderId="5" xfId="1" applyFont="1" applyBorder="1" applyAlignment="1" applyProtection="1">
      <alignment horizontal="right" vertical="center"/>
    </xf>
    <xf numFmtId="0" fontId="30" fillId="0" borderId="4" xfId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0" fontId="2" fillId="0" borderId="13" xfId="1" applyFont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0" xfId="1" applyFont="1" applyBorder="1" applyAlignment="1">
      <alignment vertical="center"/>
    </xf>
    <xf numFmtId="0" fontId="4" fillId="3" borderId="0" xfId="1" applyFont="1" applyFill="1" applyBorder="1" applyAlignment="1" applyProtection="1">
      <alignment horizontal="center" vertical="center"/>
    </xf>
    <xf numFmtId="0" fontId="4" fillId="0" borderId="0" xfId="1" applyFont="1" applyBorder="1"/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Fill="1" applyBorder="1" applyAlignment="1" applyProtection="1"/>
    <xf numFmtId="164" fontId="4" fillId="0" borderId="4" xfId="1" applyNumberFormat="1" applyFont="1" applyBorder="1" applyAlignment="1" applyProtection="1">
      <alignment horizontal="center"/>
      <protection hidden="1"/>
    </xf>
    <xf numFmtId="0" fontId="4" fillId="0" borderId="4" xfId="1" applyFont="1" applyBorder="1" applyAlignment="1"/>
    <xf numFmtId="0" fontId="4" fillId="0" borderId="0" xfId="1" applyFont="1" applyBorder="1" applyAlignment="1"/>
    <xf numFmtId="0" fontId="4" fillId="0" borderId="14" xfId="1" applyFont="1" applyBorder="1" applyAlignment="1"/>
    <xf numFmtId="0" fontId="2" fillId="0" borderId="0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vertical="center"/>
    </xf>
    <xf numFmtId="0" fontId="1" fillId="0" borderId="13" xfId="1" applyFont="1" applyBorder="1" applyAlignment="1" applyProtection="1">
      <alignment vertical="center"/>
    </xf>
    <xf numFmtId="0" fontId="30" fillId="0" borderId="0" xfId="1" applyBorder="1" applyAlignment="1">
      <alignment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5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vertical="center"/>
    </xf>
    <xf numFmtId="0" fontId="11" fillId="0" borderId="16" xfId="1" applyFont="1" applyBorder="1" applyAlignment="1" applyProtection="1">
      <alignment vertical="center"/>
    </xf>
    <xf numFmtId="0" fontId="10" fillId="0" borderId="17" xfId="1" applyFont="1" applyBorder="1" applyAlignment="1">
      <alignment vertical="center"/>
    </xf>
    <xf numFmtId="0" fontId="1" fillId="0" borderId="0" xfId="1" applyFont="1" applyBorder="1" applyAlignment="1" applyProtection="1"/>
    <xf numFmtId="0" fontId="1" fillId="0" borderId="5" xfId="1" applyFont="1" applyBorder="1" applyAlignment="1" applyProtection="1"/>
    <xf numFmtId="0" fontId="9" fillId="0" borderId="0" xfId="1" applyFont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1" fillId="0" borderId="5" xfId="1" applyFont="1" applyFill="1" applyBorder="1" applyAlignment="1" applyProtection="1">
      <alignment horizontal="center" vertical="center"/>
    </xf>
    <xf numFmtId="0" fontId="30" fillId="0" borderId="4" xfId="1" applyBorder="1" applyAlignment="1" applyProtection="1"/>
    <xf numFmtId="0" fontId="30" fillId="0" borderId="0" xfId="1" applyBorder="1" applyAlignment="1" applyProtection="1"/>
    <xf numFmtId="0" fontId="2" fillId="0" borderId="0" xfId="1" applyFont="1" applyBorder="1" applyAlignment="1" applyProtection="1">
      <alignment horizontal="left"/>
    </xf>
    <xf numFmtId="0" fontId="1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/>
    <xf numFmtId="0" fontId="2" fillId="0" borderId="4" xfId="1" applyFont="1" applyBorder="1" applyAlignment="1" applyProtection="1"/>
    <xf numFmtId="0" fontId="2" fillId="0" borderId="0" xfId="1" applyFont="1" applyBorder="1" applyAlignment="1" applyProtection="1">
      <alignment horizontal="right"/>
    </xf>
    <xf numFmtId="0" fontId="30" fillId="0" borderId="0" xfId="1" applyBorder="1"/>
    <xf numFmtId="0" fontId="7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vertical="center"/>
    </xf>
    <xf numFmtId="14" fontId="30" fillId="0" borderId="0" xfId="1" applyNumberFormat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left"/>
    </xf>
    <xf numFmtId="0" fontId="2" fillId="0" borderId="5" xfId="1" applyFont="1" applyBorder="1" applyAlignment="1" applyProtection="1">
      <alignment horizontal="center"/>
    </xf>
    <xf numFmtId="14" fontId="30" fillId="0" borderId="2" xfId="1" applyNumberFormat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right"/>
    </xf>
    <xf numFmtId="0" fontId="4" fillId="0" borderId="10" xfId="1" applyFont="1" applyBorder="1" applyAlignment="1" applyProtection="1">
      <alignment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30" fillId="0" borderId="0" xfId="1" applyAlignment="1"/>
    <xf numFmtId="0" fontId="2" fillId="0" borderId="0" xfId="1" applyFont="1" applyAlignment="1" applyProtection="1">
      <alignment horizontal="left"/>
      <protection locked="0"/>
    </xf>
    <xf numFmtId="0" fontId="1" fillId="0" borderId="6" xfId="1" applyFont="1" applyBorder="1" applyAlignment="1" applyProtection="1">
      <alignment horizontal="right"/>
    </xf>
    <xf numFmtId="0" fontId="2" fillId="0" borderId="19" xfId="1" applyFont="1" applyBorder="1" applyAlignment="1" applyProtection="1"/>
    <xf numFmtId="0" fontId="31" fillId="0" borderId="2" xfId="1" applyFont="1" applyBorder="1" applyAlignment="1" applyProtection="1"/>
    <xf numFmtId="0" fontId="15" fillId="0" borderId="2" xfId="1" applyFont="1" applyBorder="1" applyAlignment="1" applyProtection="1"/>
    <xf numFmtId="0" fontId="4" fillId="0" borderId="2" xfId="1" applyFont="1" applyBorder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6" fillId="0" borderId="12" xfId="1" applyFont="1" applyBorder="1" applyAlignment="1" applyProtection="1">
      <protection locked="0"/>
    </xf>
    <xf numFmtId="0" fontId="6" fillId="0" borderId="11" xfId="1" applyFont="1" applyBorder="1" applyAlignment="1" applyProtection="1">
      <protection locked="0"/>
    </xf>
    <xf numFmtId="0" fontId="33" fillId="0" borderId="12" xfId="1" applyFont="1" applyBorder="1" applyAlignment="1" applyProtection="1">
      <protection locked="0"/>
    </xf>
    <xf numFmtId="0" fontId="1" fillId="0" borderId="3" xfId="1" applyFont="1" applyBorder="1" applyAlignment="1" applyProtection="1"/>
    <xf numFmtId="0" fontId="4" fillId="0" borderId="2" xfId="1" applyFont="1" applyBorder="1" applyAlignment="1" applyProtection="1"/>
    <xf numFmtId="0" fontId="14" fillId="0" borderId="2" xfId="1" applyFont="1" applyBorder="1" applyAlignment="1" applyProtection="1"/>
    <xf numFmtId="0" fontId="1" fillId="0" borderId="2" xfId="1" applyFont="1" applyBorder="1" applyAlignment="1" applyProtection="1">
      <protection locked="0"/>
    </xf>
    <xf numFmtId="0" fontId="4" fillId="0" borderId="2" xfId="1" applyFont="1" applyBorder="1" applyAlignment="1"/>
    <xf numFmtId="0" fontId="1" fillId="0" borderId="2" xfId="1" applyFont="1" applyBorder="1" applyAlignment="1" applyProtection="1"/>
    <xf numFmtId="0" fontId="14" fillId="0" borderId="6" xfId="1" applyFont="1" applyBorder="1" applyAlignment="1" applyProtection="1">
      <alignment horizontal="right"/>
    </xf>
    <xf numFmtId="0" fontId="14" fillId="0" borderId="19" xfId="1" applyFont="1" applyBorder="1" applyAlignment="1" applyProtection="1">
      <alignment horizontal="center"/>
    </xf>
    <xf numFmtId="0" fontId="17" fillId="0" borderId="19" xfId="1" applyFont="1" applyBorder="1" applyAlignment="1" applyProtection="1"/>
    <xf numFmtId="0" fontId="4" fillId="0" borderId="19" xfId="1" applyFont="1" applyBorder="1" applyAlignment="1" applyProtection="1"/>
    <xf numFmtId="0" fontId="4" fillId="0" borderId="19" xfId="1" applyFont="1" applyBorder="1" applyAlignment="1" applyProtection="1">
      <alignment horizontal="center"/>
    </xf>
    <xf numFmtId="3" fontId="4" fillId="0" borderId="19" xfId="1" applyNumberFormat="1" applyFont="1" applyBorder="1" applyAlignment="1" applyProtection="1">
      <alignment horizontal="center"/>
    </xf>
    <xf numFmtId="0" fontId="4" fillId="0" borderId="19" xfId="1" applyFont="1" applyBorder="1" applyAlignment="1"/>
    <xf numFmtId="0" fontId="4" fillId="0" borderId="10" xfId="1" applyFont="1" applyBorder="1" applyAlignment="1"/>
    <xf numFmtId="0" fontId="4" fillId="0" borderId="4" xfId="1" applyFont="1" applyBorder="1" applyAlignment="1">
      <alignment vertical="center"/>
    </xf>
    <xf numFmtId="0" fontId="34" fillId="0" borderId="0" xfId="0" applyFont="1" applyBorder="1"/>
    <xf numFmtId="0" fontId="30" fillId="0" borderId="0" xfId="1" applyBorder="1" applyAlignment="1">
      <alignment vertical="top"/>
    </xf>
    <xf numFmtId="0" fontId="4" fillId="0" borderId="10" xfId="1" applyFont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32" fillId="0" borderId="0" xfId="1" applyFont="1" applyFill="1" applyBorder="1" applyAlignment="1" applyProtection="1"/>
    <xf numFmtId="0" fontId="17" fillId="0" borderId="0" xfId="1" applyFont="1" applyFill="1" applyBorder="1" applyAlignment="1" applyProtection="1"/>
    <xf numFmtId="0" fontId="4" fillId="0" borderId="4" xfId="1" applyFont="1" applyBorder="1"/>
    <xf numFmtId="0" fontId="2" fillId="0" borderId="4" xfId="1" applyFont="1" applyBorder="1" applyAlignment="1" applyProtection="1">
      <alignment horizontal="left" vertical="center"/>
    </xf>
    <xf numFmtId="0" fontId="2" fillId="0" borderId="0" xfId="1" applyFont="1" applyAlignment="1">
      <alignment vertical="center"/>
    </xf>
    <xf numFmtId="0" fontId="1" fillId="0" borderId="5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/>
    </xf>
    <xf numFmtId="0" fontId="1" fillId="0" borderId="12" xfId="1" applyFont="1" applyBorder="1" applyAlignment="1" applyProtection="1">
      <protection locked="0"/>
    </xf>
    <xf numFmtId="0" fontId="1" fillId="0" borderId="11" xfId="1" applyFont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Alignment="1">
      <alignment horizontal="right"/>
    </xf>
    <xf numFmtId="0" fontId="3" fillId="0" borderId="0" xfId="1" applyFont="1" applyBorder="1" applyAlignment="1" applyProtection="1">
      <alignment horizontal="center"/>
    </xf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 applyProtection="1">
      <alignment horizontal="left" vertical="top"/>
      <protection locked="0"/>
    </xf>
    <xf numFmtId="14" fontId="5" fillId="0" borderId="2" xfId="1" applyNumberFormat="1" applyFont="1" applyBorder="1" applyAlignment="1" applyProtection="1">
      <alignment horizontal="left" vertical="top"/>
      <protection locked="0"/>
    </xf>
    <xf numFmtId="0" fontId="4" fillId="0" borderId="0" xfId="1" applyFont="1" applyAlignment="1">
      <alignment horizontal="center"/>
    </xf>
    <xf numFmtId="0" fontId="30" fillId="0" borderId="0" xfId="1" applyAlignment="1">
      <alignment horizontal="center"/>
    </xf>
    <xf numFmtId="0" fontId="2" fillId="0" borderId="0" xfId="1" applyFont="1" applyBorder="1" applyAlignment="1" applyProtection="1">
      <alignment horizontal="right"/>
    </xf>
    <xf numFmtId="1" fontId="4" fillId="0" borderId="2" xfId="1" applyNumberFormat="1" applyFont="1" applyBorder="1" applyAlignment="1" applyProtection="1">
      <alignment horizontal="left"/>
      <protection locked="0"/>
    </xf>
    <xf numFmtId="1" fontId="4" fillId="0" borderId="1" xfId="1" applyNumberFormat="1" applyFont="1" applyBorder="1" applyAlignment="1" applyProtection="1">
      <alignment horizontal="left"/>
      <protection locked="0"/>
    </xf>
    <xf numFmtId="3" fontId="4" fillId="0" borderId="20" xfId="1" applyNumberFormat="1" applyFont="1" applyBorder="1" applyAlignment="1" applyProtection="1">
      <alignment horizontal="center"/>
      <protection locked="0"/>
    </xf>
    <xf numFmtId="0" fontId="2" fillId="3" borderId="0" xfId="1" applyFont="1" applyFill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7" fillId="0" borderId="5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27" fillId="0" borderId="4" xfId="1" applyFont="1" applyBorder="1" applyAlignment="1" applyProtection="1">
      <alignment horizontal="center" vertical="center"/>
    </xf>
    <xf numFmtId="0" fontId="24" fillId="0" borderId="5" xfId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alignment horizontal="center" vertical="top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protection locked="0"/>
    </xf>
    <xf numFmtId="0" fontId="13" fillId="0" borderId="21" xfId="1" applyFont="1" applyBorder="1" applyAlignment="1" applyProtection="1">
      <protection locked="0"/>
    </xf>
    <xf numFmtId="0" fontId="13" fillId="0" borderId="2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 patternType="solid"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65</xdr:row>
      <xdr:rowOff>9525</xdr:rowOff>
    </xdr:from>
    <xdr:to>
      <xdr:col>16</xdr:col>
      <xdr:colOff>838200</xdr:colOff>
      <xdr:row>66</xdr:row>
      <xdr:rowOff>9525</xdr:rowOff>
    </xdr:to>
    <xdr:sp macro="" textlink="">
      <xdr:nvSpPr>
        <xdr:cNvPr id="3199" name="Rectangle 22">
          <a:extLst>
            <a:ext uri="{FF2B5EF4-FFF2-40B4-BE49-F238E27FC236}">
              <a16:creationId xmlns:a16="http://schemas.microsoft.com/office/drawing/2014/main" id="{178439AE-6049-4586-B0E0-4F21C34C4B94}"/>
            </a:ext>
          </a:extLst>
        </xdr:cNvPr>
        <xdr:cNvSpPr>
          <a:spLocks noChangeArrowheads="1"/>
        </xdr:cNvSpPr>
      </xdr:nvSpPr>
      <xdr:spPr bwMode="auto">
        <a:xfrm>
          <a:off x="6210300" y="10925175"/>
          <a:ext cx="84772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57150</xdr:colOff>
      <xdr:row>4</xdr:row>
      <xdr:rowOff>95250</xdr:rowOff>
    </xdr:to>
    <xdr:pic>
      <xdr:nvPicPr>
        <xdr:cNvPr id="3200" name="Picture 2">
          <a:extLst>
            <a:ext uri="{FF2B5EF4-FFF2-40B4-BE49-F238E27FC236}">
              <a16:creationId xmlns:a16="http://schemas.microsoft.com/office/drawing/2014/main" id="{3D6497FE-3CBF-4782-9C74-0EEEE043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523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73</xdr:row>
      <xdr:rowOff>0</xdr:rowOff>
    </xdr:from>
    <xdr:to>
      <xdr:col>0</xdr:col>
      <xdr:colOff>371475</xdr:colOff>
      <xdr:row>73</xdr:row>
      <xdr:rowOff>0</xdr:rowOff>
    </xdr:to>
    <xdr:sp macro="" textlink="">
      <xdr:nvSpPr>
        <xdr:cNvPr id="3201" name="AutoShape 4">
          <a:extLst>
            <a:ext uri="{FF2B5EF4-FFF2-40B4-BE49-F238E27FC236}">
              <a16:creationId xmlns:a16="http://schemas.microsoft.com/office/drawing/2014/main" id="{1B707A08-A133-4B36-B8CF-6EF2CDD4C9C2}"/>
            </a:ext>
          </a:extLst>
        </xdr:cNvPr>
        <xdr:cNvSpPr>
          <a:spLocks noChangeArrowheads="1"/>
        </xdr:cNvSpPr>
      </xdr:nvSpPr>
      <xdr:spPr bwMode="auto">
        <a:xfrm>
          <a:off x="228600" y="129540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73</xdr:row>
      <xdr:rowOff>0</xdr:rowOff>
    </xdr:from>
    <xdr:to>
      <xdr:col>0</xdr:col>
      <xdr:colOff>371475</xdr:colOff>
      <xdr:row>73</xdr:row>
      <xdr:rowOff>0</xdr:rowOff>
    </xdr:to>
    <xdr:sp macro="" textlink="">
      <xdr:nvSpPr>
        <xdr:cNvPr id="3202" name="AutoShape 5">
          <a:extLst>
            <a:ext uri="{FF2B5EF4-FFF2-40B4-BE49-F238E27FC236}">
              <a16:creationId xmlns:a16="http://schemas.microsoft.com/office/drawing/2014/main" id="{4B7644F2-191D-4591-8872-BFA8C261ABE2}"/>
            </a:ext>
          </a:extLst>
        </xdr:cNvPr>
        <xdr:cNvSpPr>
          <a:spLocks noChangeArrowheads="1"/>
        </xdr:cNvSpPr>
      </xdr:nvSpPr>
      <xdr:spPr bwMode="auto">
        <a:xfrm>
          <a:off x="228600" y="129540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73</xdr:row>
      <xdr:rowOff>0</xdr:rowOff>
    </xdr:from>
    <xdr:to>
      <xdr:col>16</xdr:col>
      <xdr:colOff>523875</xdr:colOff>
      <xdr:row>73</xdr:row>
      <xdr:rowOff>0</xdr:rowOff>
    </xdr:to>
    <xdr:sp macro="" textlink="">
      <xdr:nvSpPr>
        <xdr:cNvPr id="3203" name="Line 6">
          <a:extLst>
            <a:ext uri="{FF2B5EF4-FFF2-40B4-BE49-F238E27FC236}">
              <a16:creationId xmlns:a16="http://schemas.microsoft.com/office/drawing/2014/main" id="{BA7A5503-0A86-4227-811E-BBF719582C99}"/>
            </a:ext>
          </a:extLst>
        </xdr:cNvPr>
        <xdr:cNvSpPr>
          <a:spLocks noChangeShapeType="1"/>
        </xdr:cNvSpPr>
      </xdr:nvSpPr>
      <xdr:spPr bwMode="auto">
        <a:xfrm>
          <a:off x="4419600" y="12954000"/>
          <a:ext cx="2324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73</xdr:row>
      <xdr:rowOff>0</xdr:rowOff>
    </xdr:from>
    <xdr:to>
      <xdr:col>16</xdr:col>
      <xdr:colOff>866775</xdr:colOff>
      <xdr:row>73</xdr:row>
      <xdr:rowOff>0</xdr:rowOff>
    </xdr:to>
    <xdr:sp macro="" textlink="">
      <xdr:nvSpPr>
        <xdr:cNvPr id="3204" name="Line 7">
          <a:extLst>
            <a:ext uri="{FF2B5EF4-FFF2-40B4-BE49-F238E27FC236}">
              <a16:creationId xmlns:a16="http://schemas.microsoft.com/office/drawing/2014/main" id="{F85521CE-C20E-486C-A509-2B2F561CF897}"/>
            </a:ext>
          </a:extLst>
        </xdr:cNvPr>
        <xdr:cNvSpPr>
          <a:spLocks noChangeShapeType="1"/>
        </xdr:cNvSpPr>
      </xdr:nvSpPr>
      <xdr:spPr bwMode="auto">
        <a:xfrm>
          <a:off x="4333875" y="12954000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73</xdr:row>
      <xdr:rowOff>0</xdr:rowOff>
    </xdr:from>
    <xdr:to>
      <xdr:col>17</xdr:col>
      <xdr:colOff>0</xdr:colOff>
      <xdr:row>73</xdr:row>
      <xdr:rowOff>0</xdr:rowOff>
    </xdr:to>
    <xdr:sp macro="" textlink="">
      <xdr:nvSpPr>
        <xdr:cNvPr id="3205" name="Line 8">
          <a:extLst>
            <a:ext uri="{FF2B5EF4-FFF2-40B4-BE49-F238E27FC236}">
              <a16:creationId xmlns:a16="http://schemas.microsoft.com/office/drawing/2014/main" id="{E81857ED-14CD-46F4-BDF7-BF3D14DC49B5}"/>
            </a:ext>
          </a:extLst>
        </xdr:cNvPr>
        <xdr:cNvSpPr>
          <a:spLocks noChangeShapeType="1"/>
        </xdr:cNvSpPr>
      </xdr:nvSpPr>
      <xdr:spPr bwMode="auto">
        <a:xfrm>
          <a:off x="3505200" y="12954000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73</xdr:row>
      <xdr:rowOff>0</xdr:rowOff>
    </xdr:from>
    <xdr:to>
      <xdr:col>5</xdr:col>
      <xdr:colOff>66675</xdr:colOff>
      <xdr:row>73</xdr:row>
      <xdr:rowOff>0</xdr:rowOff>
    </xdr:to>
    <xdr:sp macro="" textlink="">
      <xdr:nvSpPr>
        <xdr:cNvPr id="3206" name="Line 9">
          <a:extLst>
            <a:ext uri="{FF2B5EF4-FFF2-40B4-BE49-F238E27FC236}">
              <a16:creationId xmlns:a16="http://schemas.microsoft.com/office/drawing/2014/main" id="{1C851889-007F-4A91-B765-45D79A2EA16D}"/>
            </a:ext>
          </a:extLst>
        </xdr:cNvPr>
        <xdr:cNvSpPr>
          <a:spLocks noChangeShapeType="1"/>
        </xdr:cNvSpPr>
      </xdr:nvSpPr>
      <xdr:spPr bwMode="auto">
        <a:xfrm>
          <a:off x="19050" y="129540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16</xdr:row>
      <xdr:rowOff>123825</xdr:rowOff>
    </xdr:from>
    <xdr:to>
      <xdr:col>5</xdr:col>
      <xdr:colOff>0</xdr:colOff>
      <xdr:row>16</xdr:row>
      <xdr:rowOff>123825</xdr:rowOff>
    </xdr:to>
    <xdr:sp macro="" textlink="">
      <xdr:nvSpPr>
        <xdr:cNvPr id="3207" name="Line 11">
          <a:extLst>
            <a:ext uri="{FF2B5EF4-FFF2-40B4-BE49-F238E27FC236}">
              <a16:creationId xmlns:a16="http://schemas.microsoft.com/office/drawing/2014/main" id="{FA2D6E5A-9171-4A84-ADB7-F42DC4B00E88}"/>
            </a:ext>
          </a:extLst>
        </xdr:cNvPr>
        <xdr:cNvSpPr>
          <a:spLocks noChangeShapeType="1"/>
        </xdr:cNvSpPr>
      </xdr:nvSpPr>
      <xdr:spPr bwMode="auto">
        <a:xfrm flipV="1">
          <a:off x="1685925" y="3114675"/>
          <a:ext cx="5143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16</xdr:row>
      <xdr:rowOff>133350</xdr:rowOff>
    </xdr:from>
    <xdr:to>
      <xdr:col>8</xdr:col>
      <xdr:colOff>266700</xdr:colOff>
      <xdr:row>16</xdr:row>
      <xdr:rowOff>133350</xdr:rowOff>
    </xdr:to>
    <xdr:sp macro="" textlink="">
      <xdr:nvSpPr>
        <xdr:cNvPr id="3208" name="Line 12">
          <a:extLst>
            <a:ext uri="{FF2B5EF4-FFF2-40B4-BE49-F238E27FC236}">
              <a16:creationId xmlns:a16="http://schemas.microsoft.com/office/drawing/2014/main" id="{3B168C76-A04B-457A-9271-3DD093F46097}"/>
            </a:ext>
          </a:extLst>
        </xdr:cNvPr>
        <xdr:cNvSpPr>
          <a:spLocks noChangeShapeType="1"/>
        </xdr:cNvSpPr>
      </xdr:nvSpPr>
      <xdr:spPr bwMode="auto">
        <a:xfrm>
          <a:off x="3248025" y="3124200"/>
          <a:ext cx="219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304800</xdr:colOff>
      <xdr:row>40</xdr:row>
      <xdr:rowOff>142875</xdr:rowOff>
    </xdr:from>
    <xdr:to>
      <xdr:col>16</xdr:col>
      <xdr:colOff>114300</xdr:colOff>
      <xdr:row>40</xdr:row>
      <xdr:rowOff>142875</xdr:rowOff>
    </xdr:to>
    <xdr:sp macro="" textlink="">
      <xdr:nvSpPr>
        <xdr:cNvPr id="3209" name="Line 13">
          <a:extLst>
            <a:ext uri="{FF2B5EF4-FFF2-40B4-BE49-F238E27FC236}">
              <a16:creationId xmlns:a16="http://schemas.microsoft.com/office/drawing/2014/main" id="{A978EC09-333A-4EB2-819C-1F92A41F78FD}"/>
            </a:ext>
          </a:extLst>
        </xdr:cNvPr>
        <xdr:cNvSpPr>
          <a:spLocks noChangeShapeType="1"/>
        </xdr:cNvSpPr>
      </xdr:nvSpPr>
      <xdr:spPr bwMode="auto">
        <a:xfrm>
          <a:off x="5905500" y="7019925"/>
          <a:ext cx="428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304800</xdr:colOff>
      <xdr:row>60</xdr:row>
      <xdr:rowOff>133350</xdr:rowOff>
    </xdr:from>
    <xdr:to>
      <xdr:col>16</xdr:col>
      <xdr:colOff>133350</xdr:colOff>
      <xdr:row>60</xdr:row>
      <xdr:rowOff>133350</xdr:rowOff>
    </xdr:to>
    <xdr:sp macro="" textlink="">
      <xdr:nvSpPr>
        <xdr:cNvPr id="3210" name="Line 14">
          <a:extLst>
            <a:ext uri="{FF2B5EF4-FFF2-40B4-BE49-F238E27FC236}">
              <a16:creationId xmlns:a16="http://schemas.microsoft.com/office/drawing/2014/main" id="{43249BD6-25E2-4179-8EC5-096CABC1299F}"/>
            </a:ext>
          </a:extLst>
        </xdr:cNvPr>
        <xdr:cNvSpPr>
          <a:spLocks noChangeShapeType="1"/>
        </xdr:cNvSpPr>
      </xdr:nvSpPr>
      <xdr:spPr bwMode="auto">
        <a:xfrm>
          <a:off x="5905500" y="10058400"/>
          <a:ext cx="447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352425</xdr:colOff>
      <xdr:row>64</xdr:row>
      <xdr:rowOff>76200</xdr:rowOff>
    </xdr:from>
    <xdr:to>
      <xdr:col>1</xdr:col>
      <xdr:colOff>0</xdr:colOff>
      <xdr:row>64</xdr:row>
      <xdr:rowOff>190500</xdr:rowOff>
    </xdr:to>
    <xdr:pic>
      <xdr:nvPicPr>
        <xdr:cNvPr id="3211" name="Picture 16" descr="BD14655_">
          <a:extLst>
            <a:ext uri="{FF2B5EF4-FFF2-40B4-BE49-F238E27FC236}">
              <a16:creationId xmlns:a16="http://schemas.microsoft.com/office/drawing/2014/main" id="{4B8738F8-D6C7-4DD5-8D1F-E962369D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791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68</xdr:row>
      <xdr:rowOff>19050</xdr:rowOff>
    </xdr:from>
    <xdr:to>
      <xdr:col>16</xdr:col>
      <xdr:colOff>95250</xdr:colOff>
      <xdr:row>68</xdr:row>
      <xdr:rowOff>19050</xdr:rowOff>
    </xdr:to>
    <xdr:sp macro="" textlink="">
      <xdr:nvSpPr>
        <xdr:cNvPr id="3212" name="Line 17">
          <a:extLst>
            <a:ext uri="{FF2B5EF4-FFF2-40B4-BE49-F238E27FC236}">
              <a16:creationId xmlns:a16="http://schemas.microsoft.com/office/drawing/2014/main" id="{59C29964-27A5-447F-AB29-284713717A64}"/>
            </a:ext>
          </a:extLst>
        </xdr:cNvPr>
        <xdr:cNvSpPr>
          <a:spLocks noChangeShapeType="1"/>
        </xdr:cNvSpPr>
      </xdr:nvSpPr>
      <xdr:spPr bwMode="auto">
        <a:xfrm flipV="1">
          <a:off x="4429125" y="1184910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68</xdr:row>
      <xdr:rowOff>9525</xdr:rowOff>
    </xdr:from>
    <xdr:to>
      <xdr:col>6</xdr:col>
      <xdr:colOff>228600</xdr:colOff>
      <xdr:row>68</xdr:row>
      <xdr:rowOff>9525</xdr:rowOff>
    </xdr:to>
    <xdr:sp macro="" textlink="">
      <xdr:nvSpPr>
        <xdr:cNvPr id="3213" name="Line 18">
          <a:extLst>
            <a:ext uri="{FF2B5EF4-FFF2-40B4-BE49-F238E27FC236}">
              <a16:creationId xmlns:a16="http://schemas.microsoft.com/office/drawing/2014/main" id="{D5326B5B-1DCC-43D4-B5D4-48A5914D3AD5}"/>
            </a:ext>
          </a:extLst>
        </xdr:cNvPr>
        <xdr:cNvSpPr>
          <a:spLocks noChangeShapeType="1"/>
        </xdr:cNvSpPr>
      </xdr:nvSpPr>
      <xdr:spPr bwMode="auto">
        <a:xfrm flipV="1">
          <a:off x="47625" y="1183957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16</xdr:row>
      <xdr:rowOff>133350</xdr:rowOff>
    </xdr:from>
    <xdr:to>
      <xdr:col>11</xdr:col>
      <xdr:colOff>438150</xdr:colOff>
      <xdr:row>16</xdr:row>
      <xdr:rowOff>133350</xdr:rowOff>
    </xdr:to>
    <xdr:sp macro="" textlink="">
      <xdr:nvSpPr>
        <xdr:cNvPr id="3214" name="Line 51">
          <a:extLst>
            <a:ext uri="{FF2B5EF4-FFF2-40B4-BE49-F238E27FC236}">
              <a16:creationId xmlns:a16="http://schemas.microsoft.com/office/drawing/2014/main" id="{B4EDF731-59BA-4746-8E6B-D9FA6A643868}"/>
            </a:ext>
          </a:extLst>
        </xdr:cNvPr>
        <xdr:cNvSpPr>
          <a:spLocks noChangeShapeType="1"/>
        </xdr:cNvSpPr>
      </xdr:nvSpPr>
      <xdr:spPr bwMode="auto">
        <a:xfrm flipV="1">
          <a:off x="4705350" y="3124200"/>
          <a:ext cx="3524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21</xdr:row>
      <xdr:rowOff>85725</xdr:rowOff>
    </xdr:from>
    <xdr:to>
      <xdr:col>6</xdr:col>
      <xdr:colOff>85725</xdr:colOff>
      <xdr:row>21</xdr:row>
      <xdr:rowOff>314325</xdr:rowOff>
    </xdr:to>
    <xdr:sp macro="" textlink="">
      <xdr:nvSpPr>
        <xdr:cNvPr id="22" name="Text Box 53">
          <a:extLst>
            <a:ext uri="{FF2B5EF4-FFF2-40B4-BE49-F238E27FC236}">
              <a16:creationId xmlns:a16="http://schemas.microsoft.com/office/drawing/2014/main" id="{BAAD0D8B-FBAB-4FAD-833B-E0A207E31A7D}"/>
            </a:ext>
          </a:extLst>
        </xdr:cNvPr>
        <xdr:cNvSpPr txBox="1">
          <a:spLocks noChangeArrowheads="1"/>
        </xdr:cNvSpPr>
      </xdr:nvSpPr>
      <xdr:spPr bwMode="auto">
        <a:xfrm>
          <a:off x="238125" y="3324225"/>
          <a:ext cx="3505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41148" rIns="0" bIns="41148" anchor="ctr" upright="1"/>
        <a:lstStyle/>
        <a:p>
          <a:pPr algn="l" rtl="0">
            <a:defRPr sz="1000"/>
          </a:pPr>
          <a:r>
            <a:rPr lang="pt-BR" sz="1300" b="1" i="0" u="none" strike="noStrike" baseline="0">
              <a:solidFill>
                <a:srgbClr val="000000"/>
              </a:solidFill>
              <a:latin typeface="Arial Black"/>
            </a:rPr>
            <a:t>CAMPO DE ATUAÇÃO:</a:t>
          </a:r>
        </a:p>
      </xdr:txBody>
    </xdr:sp>
    <xdr:clientData/>
  </xdr:twoCellAnchor>
  <xdr:twoCellAnchor>
    <xdr:from>
      <xdr:col>8</xdr:col>
      <xdr:colOff>19050</xdr:colOff>
      <xdr:row>4</xdr:row>
      <xdr:rowOff>200025</xdr:rowOff>
    </xdr:from>
    <xdr:to>
      <xdr:col>9</xdr:col>
      <xdr:colOff>466725</xdr:colOff>
      <xdr:row>5</xdr:row>
      <xdr:rowOff>152400</xdr:rowOff>
    </xdr:to>
    <xdr:sp macro="" textlink="">
      <xdr:nvSpPr>
        <xdr:cNvPr id="23" name="Text Box 94">
          <a:extLst>
            <a:ext uri="{FF2B5EF4-FFF2-40B4-BE49-F238E27FC236}">
              <a16:creationId xmlns:a16="http://schemas.microsoft.com/office/drawing/2014/main" id="{292D39B1-BE32-49CA-8F5F-3F9B59C840A6}"/>
            </a:ext>
          </a:extLst>
        </xdr:cNvPr>
        <xdr:cNvSpPr txBox="1">
          <a:spLocks noChangeArrowheads="1"/>
        </xdr:cNvSpPr>
      </xdr:nvSpPr>
      <xdr:spPr bwMode="auto">
        <a:xfrm>
          <a:off x="4895850" y="9715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Black"/>
            </a:rPr>
            <a:t>- CTA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showGridLines="0" tabSelected="1" topLeftCell="A4" zoomScaleNormal="100" workbookViewId="0">
      <selection activeCell="S33" sqref="S33"/>
    </sheetView>
  </sheetViews>
  <sheetFormatPr defaultColWidth="9.140625" defaultRowHeight="12.75" x14ac:dyDescent="0.2"/>
  <cols>
    <col min="1" max="1" width="7" style="1" customWidth="1"/>
    <col min="2" max="2" width="0.85546875" style="1" customWidth="1"/>
    <col min="3" max="3" width="12.140625" style="1" customWidth="1"/>
    <col min="4" max="4" width="4.42578125" style="1" customWidth="1"/>
    <col min="5" max="5" width="8.5703125" style="1" customWidth="1"/>
    <col min="6" max="6" width="6.42578125" style="1" customWidth="1"/>
    <col min="7" max="8" width="4.28515625" style="1" customWidth="1"/>
    <col min="9" max="9" width="4.42578125" style="1" customWidth="1"/>
    <col min="10" max="10" width="12.28515625" style="1" customWidth="1"/>
    <col min="11" max="11" width="4.5703125" style="2" customWidth="1"/>
    <col min="12" max="12" width="7.42578125" style="2" customWidth="1"/>
    <col min="13" max="13" width="4.5703125" style="2" customWidth="1"/>
    <col min="14" max="14" width="2.7109375" style="2" customWidth="1"/>
    <col min="15" max="15" width="5" style="2" customWidth="1"/>
    <col min="16" max="16" width="4.28515625" style="2" customWidth="1"/>
    <col min="17" max="17" width="12.7109375" style="1" customWidth="1"/>
    <col min="18" max="18" width="27.85546875" style="1" hidden="1" customWidth="1"/>
    <col min="19" max="16384" width="9.140625" style="1"/>
  </cols>
  <sheetData>
    <row r="1" spans="1:22" s="25" customFormat="1" ht="12.75" customHeight="1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2" s="25" customFormat="1" ht="12" customHeight="1" x14ac:dyDescent="0.25">
      <c r="A2" s="163" t="s">
        <v>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2" s="25" customFormat="1" ht="12.75" customHeight="1" x14ac:dyDescent="0.2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19" t="s">
        <v>69</v>
      </c>
      <c r="K3" s="1"/>
      <c r="L3" s="1"/>
      <c r="M3" s="1"/>
      <c r="N3" s="1"/>
      <c r="O3" s="1"/>
      <c r="P3" s="1"/>
      <c r="Q3" s="1"/>
    </row>
    <row r="4" spans="1:22" s="118" customFormat="1" ht="9" customHeight="1" x14ac:dyDescent="0.2">
      <c r="A4" s="93"/>
      <c r="B4" s="93"/>
      <c r="C4" s="93"/>
      <c r="D4" s="93"/>
      <c r="E4" s="93"/>
      <c r="F4" s="93"/>
      <c r="G4" s="93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s="49" customFormat="1" ht="21" customHeight="1" x14ac:dyDescent="0.45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22" s="116" customFormat="1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s="116" customFormat="1" x14ac:dyDescent="0.2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22" s="116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2" s="116" customFormat="1" ht="18.75" customHeight="1" x14ac:dyDescent="0.25">
      <c r="A9" s="166" t="s">
        <v>3</v>
      </c>
      <c r="B9" s="166"/>
      <c r="C9" s="166"/>
      <c r="D9" s="167">
        <v>2024</v>
      </c>
      <c r="E9" s="167"/>
      <c r="F9" s="15"/>
      <c r="G9" s="15"/>
      <c r="H9" s="15"/>
      <c r="I9" s="15"/>
      <c r="J9" s="15"/>
      <c r="K9" s="15"/>
      <c r="M9" s="117" t="s">
        <v>4</v>
      </c>
      <c r="O9" s="15"/>
      <c r="P9" s="168">
        <v>45351</v>
      </c>
      <c r="Q9" s="168"/>
    </row>
    <row r="10" spans="1:22" s="3" customFormat="1" ht="3" customHeight="1" x14ac:dyDescent="0.25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3"/>
      <c r="L10" s="113"/>
      <c r="M10" s="113"/>
      <c r="N10" s="113"/>
      <c r="O10" s="113"/>
      <c r="P10" s="113"/>
      <c r="Q10" s="112"/>
    </row>
    <row r="11" spans="1:22" s="49" customFormat="1" ht="18" customHeight="1" x14ac:dyDescent="0.25">
      <c r="A11" s="120" t="s">
        <v>5</v>
      </c>
      <c r="B11" s="121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</row>
    <row r="12" spans="1:22" s="49" customFormat="1" ht="22.5" customHeight="1" x14ac:dyDescent="0.25">
      <c r="A12" s="87" t="s">
        <v>6</v>
      </c>
      <c r="B12" s="86"/>
      <c r="C12" s="126"/>
      <c r="D12" s="126"/>
      <c r="E12" s="126"/>
      <c r="F12" s="126"/>
      <c r="G12" s="126"/>
      <c r="H12" s="126"/>
      <c r="I12" s="126"/>
      <c r="J12" s="126"/>
      <c r="K12" s="128"/>
      <c r="L12" s="128" t="s">
        <v>40</v>
      </c>
      <c r="M12" s="126"/>
      <c r="N12" s="126"/>
      <c r="O12" s="126"/>
      <c r="P12" s="126"/>
      <c r="Q12" s="127"/>
    </row>
    <row r="13" spans="1:22" s="49" customFormat="1" ht="18" customHeight="1" x14ac:dyDescent="0.2">
      <c r="A13" s="111" t="s">
        <v>7</v>
      </c>
      <c r="B13" s="98"/>
      <c r="C13" s="110"/>
      <c r="D13" s="104" t="s">
        <v>8</v>
      </c>
      <c r="E13" s="109"/>
      <c r="F13" s="35"/>
      <c r="G13" s="162" t="s">
        <v>9</v>
      </c>
      <c r="H13" s="162"/>
      <c r="I13" s="162"/>
      <c r="J13" s="108"/>
      <c r="K13" s="171" t="s">
        <v>10</v>
      </c>
      <c r="L13" s="171"/>
      <c r="M13" s="172"/>
      <c r="N13" s="172"/>
      <c r="O13" s="172"/>
      <c r="P13" s="172"/>
      <c r="Q13" s="173"/>
    </row>
    <row r="14" spans="1:22" s="49" customFormat="1" ht="18" customHeight="1" x14ac:dyDescent="0.2">
      <c r="A14" s="107"/>
      <c r="B14" s="74"/>
      <c r="C14" s="106"/>
      <c r="D14" s="106"/>
      <c r="E14" s="104"/>
      <c r="F14" s="105"/>
      <c r="G14" s="104"/>
      <c r="H14" s="104"/>
      <c r="I14" s="104"/>
      <c r="J14" s="103"/>
      <c r="K14" s="98"/>
      <c r="L14" s="34"/>
      <c r="M14" s="34"/>
      <c r="N14" s="34"/>
      <c r="O14" s="34"/>
      <c r="P14" s="34"/>
      <c r="Q14" s="33"/>
    </row>
    <row r="15" spans="1:22" s="3" customFormat="1" ht="17.25" customHeight="1" x14ac:dyDescent="0.2">
      <c r="A15" s="14"/>
      <c r="B15" s="102"/>
      <c r="C15" s="155" t="s">
        <v>66</v>
      </c>
      <c r="D15" s="101"/>
      <c r="G15" s="189"/>
      <c r="H15" s="190"/>
      <c r="J15" s="156" t="s">
        <v>67</v>
      </c>
      <c r="L15" s="100"/>
      <c r="N15" s="99"/>
      <c r="O15" s="186"/>
      <c r="P15" s="187"/>
      <c r="Q15" s="9"/>
      <c r="T15" s="49"/>
      <c r="U15" s="49"/>
      <c r="V15" s="49"/>
    </row>
    <row r="16" spans="1:22" s="49" customFormat="1" ht="11.25" customHeight="1" x14ac:dyDescent="0.25">
      <c r="A16" s="87"/>
      <c r="B16" s="86"/>
      <c r="C16" s="86"/>
      <c r="D16" s="86"/>
      <c r="E16" s="86"/>
      <c r="F16" s="35"/>
      <c r="G16" s="98"/>
      <c r="H16" s="98"/>
      <c r="I16" s="98"/>
      <c r="J16" s="35"/>
      <c r="K16" s="74"/>
      <c r="L16" s="23"/>
      <c r="M16" s="23"/>
      <c r="N16" s="99"/>
      <c r="O16" s="23"/>
      <c r="P16" s="23"/>
      <c r="Q16" s="97"/>
    </row>
    <row r="17" spans="1:21" s="49" customFormat="1" ht="17.25" customHeight="1" x14ac:dyDescent="0.25">
      <c r="A17" s="157" t="s">
        <v>11</v>
      </c>
      <c r="B17" s="158"/>
      <c r="C17" s="159"/>
      <c r="D17" s="95"/>
      <c r="E17" s="35"/>
      <c r="F17" s="96" t="s">
        <v>12</v>
      </c>
      <c r="G17" s="93"/>
      <c r="H17" s="95"/>
      <c r="I17" s="35"/>
      <c r="J17" s="94" t="s">
        <v>13</v>
      </c>
      <c r="K17" s="95"/>
      <c r="L17" s="93"/>
      <c r="M17" s="94" t="s">
        <v>14</v>
      </c>
      <c r="N17" s="93"/>
      <c r="O17" s="93"/>
      <c r="P17" s="93"/>
      <c r="Q17" s="92"/>
      <c r="R17" s="49" t="s">
        <v>15</v>
      </c>
    </row>
    <row r="18" spans="1:21" s="3" customFormat="1" ht="7.5" customHeight="1" x14ac:dyDescent="0.2">
      <c r="A18" s="91"/>
      <c r="B18" s="89"/>
      <c r="C18" s="89"/>
      <c r="D18" s="89"/>
      <c r="E18" s="13"/>
      <c r="F18" s="90"/>
      <c r="G18" s="27"/>
      <c r="H18" s="89"/>
      <c r="I18" s="188" t="s">
        <v>16</v>
      </c>
      <c r="J18" s="188"/>
      <c r="K18" s="89"/>
      <c r="L18" s="27"/>
      <c r="M18" s="88" t="s">
        <v>17</v>
      </c>
      <c r="N18" s="27"/>
      <c r="O18" s="27"/>
      <c r="P18" s="27"/>
      <c r="Q18" s="55"/>
      <c r="R18" s="49" t="s">
        <v>18</v>
      </c>
      <c r="T18" s="49"/>
      <c r="U18" s="49"/>
    </row>
    <row r="19" spans="1:21" s="49" customFormat="1" ht="18.75" customHeight="1" x14ac:dyDescent="0.25">
      <c r="A19" s="129" t="s">
        <v>19</v>
      </c>
      <c r="B19" s="134"/>
      <c r="C19" s="130"/>
      <c r="D19" s="130"/>
      <c r="E19" s="194"/>
      <c r="F19" s="194"/>
      <c r="G19" s="194"/>
      <c r="H19" s="194"/>
      <c r="I19" s="194"/>
      <c r="J19" s="132" t="s">
        <v>41</v>
      </c>
      <c r="K19" s="124"/>
      <c r="L19" s="124"/>
      <c r="M19" s="124"/>
      <c r="N19" s="124"/>
      <c r="O19" s="124"/>
      <c r="P19" s="124"/>
      <c r="Q19" s="125"/>
      <c r="R19" s="49" t="s">
        <v>20</v>
      </c>
    </row>
    <row r="20" spans="1:21" s="49" customFormat="1" ht="18.75" customHeight="1" x14ac:dyDescent="0.25">
      <c r="A20" s="129" t="s">
        <v>42</v>
      </c>
      <c r="B20" s="122"/>
      <c r="C20" s="131"/>
      <c r="D20" s="123"/>
      <c r="E20" s="123"/>
      <c r="F20" s="13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5"/>
    </row>
    <row r="21" spans="1:21" s="3" customFormat="1" ht="8.25" customHeight="1" thickBot="1" x14ac:dyDescent="0.25">
      <c r="A21" s="85"/>
      <c r="B21" s="84"/>
      <c r="C21" s="83"/>
      <c r="D21" s="83"/>
      <c r="E21" s="83"/>
      <c r="F21" s="83"/>
      <c r="G21" s="83"/>
      <c r="H21" s="83"/>
      <c r="I21" s="83"/>
      <c r="J21" s="83"/>
      <c r="K21" s="82"/>
      <c r="L21" s="82"/>
      <c r="M21" s="82"/>
      <c r="N21" s="82"/>
      <c r="O21" s="82"/>
      <c r="P21" s="82"/>
      <c r="Q21" s="81"/>
      <c r="T21" s="49"/>
      <c r="U21" s="49"/>
    </row>
    <row r="22" spans="1:21" s="3" customFormat="1" ht="26.25" customHeight="1" thickTop="1" x14ac:dyDescent="0.25">
      <c r="A22" s="80"/>
      <c r="B22" s="79"/>
      <c r="C22" s="78"/>
      <c r="D22" s="64"/>
      <c r="E22" s="77"/>
      <c r="F22" s="77"/>
      <c r="G22" s="191" t="s">
        <v>20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21" s="3" customFormat="1" ht="3.75" customHeight="1" x14ac:dyDescent="0.2">
      <c r="A23" s="1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3"/>
    </row>
    <row r="24" spans="1:21" s="3" customFormat="1" ht="23.25" customHeight="1" x14ac:dyDescent="0.25">
      <c r="A24" s="76" t="s">
        <v>45</v>
      </c>
      <c r="B24" s="7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76" t="s">
        <v>21</v>
      </c>
      <c r="N24" s="176"/>
      <c r="O24" s="176"/>
      <c r="P24" s="176"/>
      <c r="Q24" s="58" t="s">
        <v>22</v>
      </c>
      <c r="R24" s="64"/>
    </row>
    <row r="25" spans="1:21" s="3" customFormat="1" ht="4.5" customHeight="1" x14ac:dyDescent="0.25">
      <c r="A25" s="115"/>
      <c r="B25" s="114"/>
      <c r="C25" s="114"/>
      <c r="D25" s="114"/>
      <c r="E25" s="114"/>
      <c r="F25" s="114"/>
      <c r="G25" s="114"/>
      <c r="H25" s="114"/>
      <c r="I25" s="114"/>
      <c r="J25" s="114"/>
      <c r="K25" s="113"/>
      <c r="L25" s="113"/>
      <c r="M25" s="113"/>
      <c r="N25" s="113"/>
      <c r="O25" s="113"/>
      <c r="P25" s="113"/>
      <c r="Q25" s="146"/>
      <c r="R25" s="64"/>
    </row>
    <row r="26" spans="1:21" s="49" customFormat="1" ht="16.5" customHeight="1" x14ac:dyDescent="0.2">
      <c r="A26" s="52" t="s">
        <v>23</v>
      </c>
      <c r="B26" s="37"/>
      <c r="C26" s="35" t="s">
        <v>27</v>
      </c>
      <c r="D26" s="35"/>
      <c r="E26" s="35"/>
      <c r="F26" s="35"/>
      <c r="G26" s="35"/>
      <c r="H26" s="35"/>
      <c r="I26" s="35"/>
      <c r="J26" s="35"/>
      <c r="K26" s="23"/>
      <c r="L26" s="35"/>
      <c r="M26" s="51"/>
      <c r="N26" s="51"/>
      <c r="O26" s="51"/>
      <c r="P26" s="23"/>
      <c r="Q26" s="70"/>
      <c r="R26" s="53"/>
    </row>
    <row r="27" spans="1:21" s="40" customFormat="1" ht="12" customHeight="1" x14ac:dyDescent="0.2">
      <c r="A27" s="68"/>
      <c r="B27" s="23"/>
      <c r="C27" s="69" t="s">
        <v>62</v>
      </c>
      <c r="D27" s="69"/>
      <c r="E27" s="24"/>
      <c r="F27" s="24"/>
      <c r="G27" s="24"/>
      <c r="H27" s="24"/>
      <c r="I27" s="24"/>
      <c r="J27" s="24"/>
      <c r="K27" s="23"/>
      <c r="L27" s="24"/>
      <c r="M27" s="51"/>
      <c r="N27" s="174"/>
      <c r="O27" s="174"/>
      <c r="P27" s="23"/>
      <c r="Q27" s="50">
        <f>IF(R27&gt;80,80,R27)</f>
        <v>0</v>
      </c>
      <c r="R27" s="53">
        <f>(N27*0.002)</f>
        <v>0</v>
      </c>
    </row>
    <row r="28" spans="1:21" s="49" customFormat="1" ht="16.5" customHeight="1" x14ac:dyDescent="0.2">
      <c r="A28" s="52" t="s">
        <v>24</v>
      </c>
      <c r="B28" s="37"/>
      <c r="C28" s="35" t="s">
        <v>25</v>
      </c>
      <c r="D28" s="35"/>
      <c r="E28" s="35"/>
      <c r="F28" s="35"/>
      <c r="G28" s="35"/>
      <c r="H28" s="35"/>
      <c r="I28" s="35"/>
      <c r="J28" s="35"/>
      <c r="K28" s="23"/>
      <c r="L28" s="35"/>
      <c r="M28" s="51"/>
      <c r="N28" s="73"/>
      <c r="O28" s="73"/>
      <c r="P28" s="72"/>
      <c r="Q28" s="71"/>
      <c r="R28" s="53">
        <f>(N29*0.005)</f>
        <v>0</v>
      </c>
    </row>
    <row r="29" spans="1:21" s="49" customFormat="1" ht="11.25" customHeight="1" x14ac:dyDescent="0.2">
      <c r="A29" s="52"/>
      <c r="B29" s="37"/>
      <c r="C29" s="35" t="s">
        <v>63</v>
      </c>
      <c r="D29" s="35"/>
      <c r="E29" s="35"/>
      <c r="F29" s="35"/>
      <c r="G29" s="35"/>
      <c r="H29" s="35"/>
      <c r="I29" s="35"/>
      <c r="J29" s="35"/>
      <c r="K29" s="23"/>
      <c r="L29" s="35"/>
      <c r="M29" s="51"/>
      <c r="N29" s="174"/>
      <c r="O29" s="174"/>
      <c r="P29" s="23"/>
      <c r="Q29" s="50">
        <f>IF(R28&gt;100,100,R28)</f>
        <v>0</v>
      </c>
      <c r="R29" s="53"/>
    </row>
    <row r="30" spans="1:21" s="49" customFormat="1" ht="16.5" customHeight="1" x14ac:dyDescent="0.2">
      <c r="A30" s="52" t="s">
        <v>26</v>
      </c>
      <c r="B30" s="37"/>
      <c r="C30" s="35" t="s">
        <v>38</v>
      </c>
      <c r="D30" s="35"/>
      <c r="E30" s="35"/>
      <c r="F30" s="35"/>
      <c r="G30" s="35"/>
      <c r="H30" s="35"/>
      <c r="I30" s="35"/>
      <c r="J30" s="35"/>
      <c r="K30" s="23"/>
      <c r="L30" s="35"/>
      <c r="M30" s="51"/>
      <c r="N30" s="73"/>
      <c r="O30" s="73"/>
      <c r="P30" s="72"/>
      <c r="Q30" s="71"/>
      <c r="R30" s="53">
        <f>(N31*0.005)</f>
        <v>0</v>
      </c>
    </row>
    <row r="31" spans="1:21" s="49" customFormat="1" ht="11.25" customHeight="1" x14ac:dyDescent="0.2">
      <c r="A31" s="52"/>
      <c r="B31" s="37"/>
      <c r="C31" s="35" t="s">
        <v>63</v>
      </c>
      <c r="D31" s="35"/>
      <c r="E31" s="35"/>
      <c r="F31" s="35"/>
      <c r="G31" s="35"/>
      <c r="H31" s="35"/>
      <c r="I31" s="35"/>
      <c r="J31" s="35"/>
      <c r="K31" s="23"/>
      <c r="L31" s="35"/>
      <c r="M31" s="51"/>
      <c r="N31" s="174"/>
      <c r="O31" s="174"/>
      <c r="P31" s="23"/>
      <c r="Q31" s="50">
        <f>IF(R30&gt;100,100,R30)</f>
        <v>0</v>
      </c>
      <c r="R31" s="53"/>
    </row>
    <row r="32" spans="1:21" s="49" customFormat="1" ht="11.25" customHeight="1" x14ac:dyDescent="0.2">
      <c r="A32" s="52"/>
      <c r="B32" s="37"/>
      <c r="C32" s="35"/>
      <c r="D32" s="35"/>
      <c r="E32" s="35"/>
      <c r="F32" s="35"/>
      <c r="G32" s="35"/>
      <c r="H32" s="35"/>
      <c r="I32" s="35"/>
      <c r="J32" s="35"/>
      <c r="K32" s="23"/>
      <c r="L32" s="35"/>
      <c r="M32" s="51"/>
      <c r="N32" s="51"/>
      <c r="O32" s="51"/>
      <c r="P32" s="51"/>
      <c r="Q32" s="147"/>
      <c r="R32" s="53"/>
    </row>
    <row r="33" spans="1:18" s="49" customFormat="1" ht="16.5" customHeight="1" x14ac:dyDescent="0.2">
      <c r="A33" s="54" t="s">
        <v>30</v>
      </c>
      <c r="B33" s="29"/>
      <c r="C33" s="28" t="s">
        <v>65</v>
      </c>
      <c r="D33" s="35"/>
      <c r="E33" s="35"/>
      <c r="F33" s="35"/>
      <c r="G33" s="35"/>
      <c r="H33" s="35"/>
      <c r="I33" s="35"/>
      <c r="J33" s="35"/>
      <c r="K33" s="23"/>
      <c r="L33" s="35"/>
      <c r="M33" s="51"/>
      <c r="N33" s="174"/>
      <c r="O33" s="174"/>
      <c r="P33" s="23"/>
      <c r="Q33" s="50">
        <f>(N33*1)</f>
        <v>0</v>
      </c>
      <c r="R33" s="53" t="e">
        <f>(#REF!*0.005)</f>
        <v>#REF!</v>
      </c>
    </row>
    <row r="34" spans="1:18" s="49" customFormat="1" ht="6" customHeight="1" x14ac:dyDescent="0.2">
      <c r="A34" s="52"/>
      <c r="B34" s="37"/>
      <c r="C34" s="36"/>
      <c r="D34" s="36"/>
      <c r="E34" s="35"/>
      <c r="F34" s="35"/>
      <c r="G34" s="35"/>
      <c r="H34" s="35"/>
      <c r="I34" s="35"/>
      <c r="J34" s="35"/>
      <c r="K34" s="23"/>
      <c r="L34" s="34"/>
      <c r="M34" s="34"/>
      <c r="N34" s="99"/>
      <c r="O34" s="99"/>
      <c r="P34" s="23"/>
      <c r="Q34" s="39"/>
    </row>
    <row r="35" spans="1:18" s="49" customFormat="1" ht="16.5" customHeight="1" x14ac:dyDescent="0.2">
      <c r="A35" s="52" t="s">
        <v>46</v>
      </c>
      <c r="B35" s="37"/>
      <c r="C35" s="36" t="s">
        <v>52</v>
      </c>
      <c r="D35" s="36"/>
      <c r="E35" s="35"/>
      <c r="F35" s="35"/>
      <c r="G35" s="35"/>
      <c r="H35" s="35"/>
      <c r="I35" s="35"/>
      <c r="J35" s="35"/>
      <c r="K35" s="23"/>
      <c r="L35" s="35"/>
      <c r="M35" s="51"/>
      <c r="N35" s="174"/>
      <c r="O35" s="174"/>
      <c r="P35" s="23"/>
      <c r="Q35" s="50">
        <f>(N35*5)</f>
        <v>0</v>
      </c>
    </row>
    <row r="36" spans="1:18" s="49" customFormat="1" ht="4.5" customHeight="1" x14ac:dyDescent="0.2">
      <c r="A36" s="52"/>
      <c r="B36" s="37"/>
      <c r="C36" s="36"/>
      <c r="D36" s="36"/>
      <c r="E36" s="35"/>
      <c r="F36" s="35"/>
      <c r="G36" s="35"/>
      <c r="H36" s="35"/>
      <c r="I36" s="35"/>
      <c r="J36" s="35"/>
      <c r="K36" s="23"/>
      <c r="L36" s="35"/>
      <c r="M36" s="51"/>
      <c r="N36" s="99"/>
      <c r="O36" s="99"/>
      <c r="P36" s="23"/>
      <c r="Q36" s="39"/>
    </row>
    <row r="37" spans="1:18" s="49" customFormat="1" ht="17.25" customHeight="1" x14ac:dyDescent="0.2">
      <c r="A37" s="52" t="s">
        <v>47</v>
      </c>
      <c r="B37" s="37"/>
      <c r="C37" s="36" t="s">
        <v>53</v>
      </c>
      <c r="D37" s="36"/>
      <c r="E37" s="35"/>
      <c r="F37" s="35"/>
      <c r="G37" s="35"/>
      <c r="H37" s="35"/>
      <c r="I37" s="35"/>
      <c r="J37" s="35"/>
      <c r="K37" s="23"/>
      <c r="L37" s="35"/>
      <c r="M37" s="51"/>
      <c r="N37" s="174"/>
      <c r="O37" s="174"/>
      <c r="P37" s="23"/>
      <c r="Q37" s="50">
        <f>(N37*10)</f>
        <v>0</v>
      </c>
    </row>
    <row r="38" spans="1:18" s="3" customFormat="1" ht="11.25" customHeight="1" x14ac:dyDescent="0.2">
      <c r="A38" s="14"/>
      <c r="B38" s="13"/>
      <c r="C38" s="48" t="s">
        <v>43</v>
      </c>
      <c r="D38" s="13"/>
      <c r="E38" s="47"/>
      <c r="F38" s="13"/>
      <c r="G38" s="13"/>
      <c r="H38" s="13"/>
      <c r="I38" s="13"/>
      <c r="J38" s="34"/>
      <c r="K38" s="13"/>
      <c r="L38" s="13"/>
      <c r="M38" s="13"/>
      <c r="N38" s="13"/>
      <c r="O38" s="13"/>
      <c r="P38" s="13"/>
      <c r="Q38" s="9"/>
    </row>
    <row r="39" spans="1:18" s="40" customFormat="1" ht="5.25" customHeight="1" x14ac:dyDescent="0.2">
      <c r="A39" s="68"/>
      <c r="B39" s="23"/>
      <c r="C39" s="24"/>
      <c r="D39" s="24"/>
      <c r="E39" s="24"/>
      <c r="F39" s="24"/>
      <c r="G39" s="24"/>
      <c r="H39" s="24"/>
      <c r="I39" s="24"/>
      <c r="J39" s="24"/>
      <c r="K39" s="23"/>
      <c r="L39" s="24"/>
      <c r="M39" s="23"/>
      <c r="N39" s="23"/>
      <c r="O39" s="23"/>
      <c r="P39" s="23"/>
      <c r="Q39" s="67"/>
      <c r="R39" s="66"/>
    </row>
    <row r="40" spans="1:18" s="40" customFormat="1" ht="5.25" customHeight="1" x14ac:dyDescent="0.2">
      <c r="A40" s="68"/>
      <c r="B40" s="23"/>
      <c r="C40" s="24"/>
      <c r="D40" s="24"/>
      <c r="E40" s="24"/>
      <c r="F40" s="24"/>
      <c r="G40" s="24"/>
      <c r="H40" s="24"/>
      <c r="I40" s="24"/>
      <c r="J40" s="24"/>
      <c r="K40" s="23"/>
      <c r="L40" s="24"/>
      <c r="M40" s="23"/>
      <c r="N40" s="23"/>
      <c r="O40" s="23"/>
      <c r="P40" s="23"/>
      <c r="Q40" s="67"/>
      <c r="R40" s="66"/>
    </row>
    <row r="41" spans="1:18" s="3" customFormat="1" ht="21.75" customHeight="1" x14ac:dyDescent="0.25">
      <c r="A41" s="63"/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75" t="s">
        <v>28</v>
      </c>
      <c r="N41" s="175"/>
      <c r="O41" s="175"/>
      <c r="P41" s="65"/>
      <c r="Q41" s="45">
        <f>SUM(Q26:Q37)</f>
        <v>0</v>
      </c>
      <c r="R41" s="64"/>
    </row>
    <row r="42" spans="1:18" s="3" customFormat="1" ht="7.5" customHeight="1" x14ac:dyDescent="0.25">
      <c r="A42" s="148"/>
      <c r="B42" s="5"/>
      <c r="C42" s="7"/>
      <c r="D42" s="7"/>
      <c r="E42" s="7"/>
      <c r="F42" s="7"/>
      <c r="G42" s="7"/>
      <c r="H42" s="7"/>
      <c r="I42" s="7"/>
      <c r="J42" s="149"/>
      <c r="K42" s="62"/>
      <c r="L42" s="62"/>
      <c r="M42" s="62"/>
      <c r="N42" s="62"/>
      <c r="O42" s="62"/>
      <c r="P42" s="150"/>
      <c r="Q42" s="151"/>
    </row>
    <row r="43" spans="1:18" s="40" customFormat="1" ht="22.5" customHeight="1" x14ac:dyDescent="0.2">
      <c r="A43" s="61" t="s">
        <v>54</v>
      </c>
      <c r="B43" s="60"/>
      <c r="C43" s="59"/>
      <c r="D43" s="59"/>
      <c r="E43" s="59"/>
      <c r="F43" s="60"/>
      <c r="G43" s="59"/>
      <c r="H43" s="59"/>
      <c r="I43" s="59"/>
      <c r="J43" s="59"/>
      <c r="K43" s="59"/>
      <c r="L43" s="59"/>
      <c r="M43" s="176" t="s">
        <v>29</v>
      </c>
      <c r="N43" s="176"/>
      <c r="O43" s="176"/>
      <c r="P43" s="176"/>
      <c r="Q43" s="58" t="s">
        <v>22</v>
      </c>
    </row>
    <row r="44" spans="1:18" s="40" customFormat="1" ht="3" customHeight="1" x14ac:dyDescent="0.2">
      <c r="A44" s="57"/>
      <c r="B44" s="23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56"/>
    </row>
    <row r="45" spans="1:18" s="49" customFormat="1" ht="17.25" customHeight="1" x14ac:dyDescent="0.2">
      <c r="A45" s="135" t="s">
        <v>23</v>
      </c>
      <c r="B45" s="136"/>
      <c r="C45" s="137" t="s">
        <v>48</v>
      </c>
      <c r="D45" s="137"/>
      <c r="E45" s="138"/>
      <c r="F45" s="138"/>
      <c r="G45" s="138"/>
      <c r="H45" s="138"/>
      <c r="I45" s="138"/>
      <c r="J45" s="138"/>
      <c r="K45" s="139"/>
      <c r="L45" s="138"/>
      <c r="M45" s="140"/>
      <c r="N45" s="141"/>
      <c r="O45" s="141"/>
      <c r="P45" s="141"/>
      <c r="Q45" s="142"/>
    </row>
    <row r="46" spans="1:18" s="3" customFormat="1" ht="11.25" customHeight="1" x14ac:dyDescent="0.2">
      <c r="A46" s="14"/>
      <c r="B46" s="13"/>
      <c r="C46" s="48" t="s">
        <v>64</v>
      </c>
      <c r="D46" s="13"/>
      <c r="E46" s="47"/>
      <c r="F46" s="13"/>
      <c r="G46" s="13"/>
      <c r="H46" s="13"/>
      <c r="I46" s="13"/>
      <c r="J46" s="34"/>
      <c r="K46" s="13"/>
      <c r="L46" s="13"/>
      <c r="M46" s="13"/>
      <c r="N46" s="174"/>
      <c r="O46" s="174"/>
      <c r="P46" s="23"/>
      <c r="Q46" s="50">
        <f>(N46*5)</f>
        <v>0</v>
      </c>
    </row>
    <row r="47" spans="1:18" s="49" customFormat="1" ht="6" customHeight="1" x14ac:dyDescent="0.2">
      <c r="A47" s="52"/>
      <c r="B47" s="37"/>
      <c r="C47" s="36" t="s">
        <v>49</v>
      </c>
      <c r="D47" s="36"/>
      <c r="E47" s="35"/>
      <c r="F47" s="35"/>
      <c r="G47" s="35"/>
      <c r="H47" s="35"/>
      <c r="I47" s="35"/>
      <c r="J47" s="35"/>
      <c r="K47" s="23"/>
      <c r="L47" s="34"/>
      <c r="M47" s="34"/>
      <c r="N47" s="99"/>
      <c r="O47" s="99"/>
      <c r="P47" s="23"/>
      <c r="Q47" s="39"/>
    </row>
    <row r="48" spans="1:18" s="49" customFormat="1" ht="16.5" customHeight="1" x14ac:dyDescent="0.2">
      <c r="A48" s="52" t="s">
        <v>24</v>
      </c>
      <c r="B48" s="37"/>
      <c r="C48" s="36" t="s">
        <v>50</v>
      </c>
      <c r="D48" s="36"/>
      <c r="E48" s="35"/>
      <c r="F48" s="35"/>
      <c r="G48" s="35"/>
      <c r="H48" s="35"/>
      <c r="I48" s="35"/>
      <c r="J48" s="35"/>
      <c r="K48" s="23"/>
      <c r="L48" s="35"/>
      <c r="M48" s="51"/>
      <c r="N48" s="72"/>
      <c r="O48" s="72"/>
      <c r="P48" s="72"/>
      <c r="Q48" s="71"/>
    </row>
    <row r="49" spans="1:18" s="49" customFormat="1" ht="16.5" customHeight="1" x14ac:dyDescent="0.2">
      <c r="A49" s="52"/>
      <c r="B49" s="37"/>
      <c r="C49" s="36" t="s">
        <v>59</v>
      </c>
      <c r="D49" s="36"/>
      <c r="E49" s="35"/>
      <c r="F49" s="35"/>
      <c r="G49" s="35"/>
      <c r="H49" s="35"/>
      <c r="I49" s="35"/>
      <c r="J49" s="35"/>
      <c r="K49" s="23"/>
      <c r="L49" s="35"/>
      <c r="M49" s="51"/>
      <c r="N49" s="174"/>
      <c r="O49" s="174"/>
      <c r="P49" s="23"/>
      <c r="Q49" s="50">
        <f>(N49*3)</f>
        <v>0</v>
      </c>
    </row>
    <row r="50" spans="1:18" s="49" customFormat="1" ht="4.5" customHeight="1" x14ac:dyDescent="0.2">
      <c r="A50" s="52"/>
      <c r="B50" s="37"/>
      <c r="C50" s="36"/>
      <c r="D50" s="36"/>
      <c r="E50" s="35"/>
      <c r="F50" s="35"/>
      <c r="G50" s="35"/>
      <c r="H50" s="35"/>
      <c r="I50" s="35"/>
      <c r="J50" s="35"/>
      <c r="K50" s="23"/>
      <c r="L50" s="35"/>
      <c r="M50" s="51"/>
      <c r="N50" s="99"/>
      <c r="O50" s="99"/>
      <c r="P50" s="23"/>
      <c r="Q50" s="70"/>
    </row>
    <row r="51" spans="1:18" s="3" customFormat="1" ht="11.25" customHeight="1" x14ac:dyDescent="0.2">
      <c r="A51" s="52" t="s">
        <v>26</v>
      </c>
      <c r="B51" s="13"/>
      <c r="C51" s="152" t="s">
        <v>60</v>
      </c>
      <c r="D51" s="13"/>
      <c r="E51" s="47"/>
      <c r="F51" s="13"/>
      <c r="G51" s="13"/>
      <c r="H51" s="13"/>
      <c r="I51" s="13"/>
      <c r="J51" s="34"/>
      <c r="K51" s="13"/>
      <c r="L51" s="13"/>
      <c r="M51" s="13"/>
      <c r="N51" s="64"/>
      <c r="O51" s="64"/>
      <c r="P51" s="64"/>
      <c r="Q51" s="143"/>
    </row>
    <row r="52" spans="1:18" s="3" customFormat="1" ht="11.25" customHeight="1" x14ac:dyDescent="0.2">
      <c r="A52" s="14"/>
      <c r="B52" s="13"/>
      <c r="C52" s="152" t="s">
        <v>55</v>
      </c>
      <c r="D52" s="13"/>
      <c r="E52" s="47"/>
      <c r="F52" s="13"/>
      <c r="G52" s="13"/>
      <c r="H52" s="13"/>
      <c r="I52" s="13"/>
      <c r="J52" s="34"/>
      <c r="K52" s="13"/>
      <c r="L52" s="13"/>
      <c r="M52" s="13"/>
      <c r="N52" s="174"/>
      <c r="O52" s="174"/>
      <c r="P52" s="23"/>
      <c r="Q52" s="50">
        <f>(N52*2)</f>
        <v>0</v>
      </c>
    </row>
    <row r="53" spans="1:18" s="3" customFormat="1" ht="11.25" customHeight="1" x14ac:dyDescent="0.2">
      <c r="A53" s="14"/>
      <c r="B53" s="47"/>
      <c r="C53" s="64"/>
      <c r="D53" s="47"/>
      <c r="E53" s="47"/>
      <c r="F53" s="13"/>
      <c r="G53" s="13"/>
      <c r="H53" s="13"/>
      <c r="I53" s="13"/>
      <c r="J53" s="34"/>
      <c r="K53" s="13"/>
      <c r="L53" s="13"/>
      <c r="M53" s="13"/>
      <c r="N53" s="13"/>
      <c r="O53" s="13"/>
      <c r="P53" s="13"/>
      <c r="Q53" s="9"/>
    </row>
    <row r="54" spans="1:18" s="3" customFormat="1" ht="11.25" customHeight="1" x14ac:dyDescent="0.2">
      <c r="A54" s="52" t="s">
        <v>46</v>
      </c>
      <c r="B54" s="13"/>
      <c r="C54" s="144" t="s">
        <v>61</v>
      </c>
      <c r="D54" s="13"/>
      <c r="E54" s="47"/>
      <c r="F54" s="13"/>
      <c r="G54" s="13"/>
      <c r="H54" s="13"/>
      <c r="I54" s="13"/>
      <c r="J54" s="34"/>
      <c r="K54" s="13"/>
      <c r="L54" s="13"/>
      <c r="M54" s="13"/>
      <c r="N54" s="64"/>
      <c r="O54" s="64"/>
      <c r="P54" s="64"/>
      <c r="Q54" s="143"/>
    </row>
    <row r="55" spans="1:18" s="3" customFormat="1" ht="11.25" customHeight="1" x14ac:dyDescent="0.2">
      <c r="A55" s="52"/>
      <c r="B55" s="13"/>
      <c r="C55" s="144" t="s">
        <v>58</v>
      </c>
      <c r="D55" s="13"/>
      <c r="E55" s="47"/>
      <c r="F55" s="13"/>
      <c r="G55" s="13"/>
      <c r="H55" s="13"/>
      <c r="I55" s="13"/>
      <c r="J55" s="34"/>
      <c r="K55" s="13"/>
      <c r="L55" s="13"/>
      <c r="M55" s="13"/>
      <c r="N55" s="174"/>
      <c r="O55" s="174"/>
      <c r="P55" s="23"/>
      <c r="Q55" s="50">
        <f>(N55*1)</f>
        <v>0</v>
      </c>
    </row>
    <row r="56" spans="1:18" s="3" customFormat="1" ht="11.25" customHeight="1" x14ac:dyDescent="0.2">
      <c r="A56" s="14"/>
      <c r="B56" s="13"/>
      <c r="C56" s="144"/>
      <c r="D56" s="13"/>
      <c r="E56" s="47"/>
      <c r="F56" s="13"/>
      <c r="G56" s="13"/>
      <c r="H56" s="13"/>
      <c r="I56" s="13"/>
      <c r="J56" s="34"/>
      <c r="K56" s="13"/>
      <c r="L56" s="13"/>
      <c r="M56" s="13"/>
      <c r="N56" s="13"/>
      <c r="O56" s="13"/>
      <c r="P56" s="13"/>
      <c r="Q56" s="70"/>
    </row>
    <row r="57" spans="1:18" s="3" customFormat="1" ht="11.25" customHeight="1" x14ac:dyDescent="0.2">
      <c r="A57" s="52" t="s">
        <v>47</v>
      </c>
      <c r="B57" s="13"/>
      <c r="C57" s="153" t="s">
        <v>44</v>
      </c>
      <c r="D57" s="13"/>
      <c r="E57" s="47"/>
      <c r="F57" s="13"/>
      <c r="G57" s="13"/>
      <c r="H57" s="13"/>
      <c r="I57" s="13"/>
      <c r="J57" s="34"/>
      <c r="K57" s="13"/>
      <c r="L57" s="13"/>
      <c r="M57" s="13"/>
      <c r="N57" s="13"/>
      <c r="O57" s="13"/>
      <c r="P57" s="64"/>
      <c r="Q57" s="9"/>
    </row>
    <row r="58" spans="1:18" s="40" customFormat="1" ht="12" customHeight="1" x14ac:dyDescent="0.2">
      <c r="A58" s="68"/>
      <c r="B58" s="23"/>
      <c r="C58" s="153" t="s">
        <v>56</v>
      </c>
      <c r="D58" s="69"/>
      <c r="E58" s="24"/>
      <c r="F58" s="24"/>
      <c r="G58" s="24"/>
      <c r="H58" s="24"/>
      <c r="I58" s="24"/>
      <c r="J58" s="24"/>
      <c r="K58" s="23"/>
      <c r="L58" s="24"/>
      <c r="M58" s="51"/>
      <c r="N58" s="66"/>
      <c r="O58" s="66"/>
      <c r="P58" s="66"/>
      <c r="Q58" s="154"/>
      <c r="R58" s="53">
        <f>(N59*0.002)</f>
        <v>0</v>
      </c>
    </row>
    <row r="59" spans="1:18" s="3" customFormat="1" ht="11.25" customHeight="1" x14ac:dyDescent="0.2">
      <c r="A59" s="14"/>
      <c r="B59" s="13"/>
      <c r="C59" s="64" t="s">
        <v>57</v>
      </c>
      <c r="D59" s="13"/>
      <c r="E59" s="47"/>
      <c r="F59" s="13"/>
      <c r="G59" s="13"/>
      <c r="H59" s="13"/>
      <c r="I59" s="13"/>
      <c r="J59" s="34"/>
      <c r="K59" s="13"/>
      <c r="L59" s="13"/>
      <c r="M59" s="13"/>
      <c r="N59" s="174"/>
      <c r="O59" s="174"/>
      <c r="P59" s="23"/>
      <c r="Q59" s="50">
        <f>IF(R58&gt;80,80,R58)</f>
        <v>0</v>
      </c>
    </row>
    <row r="60" spans="1:18" s="3" customFormat="1" ht="11.25" customHeight="1" x14ac:dyDescent="0.2">
      <c r="A60" s="14"/>
      <c r="B60" s="13"/>
      <c r="C60" s="64"/>
      <c r="D60" s="13"/>
      <c r="E60" s="47"/>
      <c r="F60" s="13"/>
      <c r="G60" s="13"/>
      <c r="H60" s="13"/>
      <c r="I60" s="13"/>
      <c r="J60" s="34"/>
      <c r="K60" s="13"/>
      <c r="L60" s="13"/>
      <c r="M60" s="13"/>
      <c r="N60" s="13"/>
      <c r="O60" s="13"/>
      <c r="P60" s="13"/>
      <c r="Q60" s="9"/>
    </row>
    <row r="61" spans="1:18" s="40" customFormat="1" ht="21.75" customHeight="1" x14ac:dyDescent="0.2">
      <c r="A61" s="4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75" t="s">
        <v>39</v>
      </c>
      <c r="N61" s="175"/>
      <c r="O61" s="175"/>
      <c r="P61" s="46"/>
      <c r="Q61" s="45">
        <f>SUM(Q46:Q59)</f>
        <v>0</v>
      </c>
    </row>
    <row r="62" spans="1:18" s="40" customFormat="1" ht="11.25" customHeight="1" x14ac:dyDescent="0.2">
      <c r="A62" s="44"/>
      <c r="B62" s="24"/>
      <c r="C62" s="24"/>
      <c r="D62" s="24"/>
      <c r="E62" s="24"/>
      <c r="F62" s="24"/>
      <c r="G62" s="24"/>
      <c r="H62" s="24"/>
      <c r="I62" s="24"/>
      <c r="J62" s="24"/>
      <c r="K62" s="43"/>
      <c r="L62" s="43"/>
      <c r="M62" s="43"/>
      <c r="N62" s="43"/>
      <c r="O62" s="43"/>
      <c r="P62" s="42"/>
      <c r="Q62" s="41"/>
    </row>
    <row r="63" spans="1:18" s="25" customFormat="1" ht="19.5" customHeight="1" x14ac:dyDescent="0.25">
      <c r="A63" s="180" t="s">
        <v>31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2"/>
    </row>
    <row r="64" spans="1:18" ht="9.75" customHeight="1" x14ac:dyDescent="0.2">
      <c r="A64" s="38"/>
      <c r="B64" s="37"/>
      <c r="C64" s="36"/>
      <c r="D64" s="36"/>
      <c r="E64" s="35"/>
      <c r="F64" s="35"/>
      <c r="G64" s="35"/>
      <c r="H64" s="35"/>
      <c r="I64" s="35"/>
      <c r="J64" s="35"/>
      <c r="K64" s="23"/>
      <c r="L64" s="34"/>
      <c r="M64" s="34"/>
      <c r="N64" s="34"/>
      <c r="O64" s="34"/>
      <c r="P64" s="23"/>
      <c r="Q64" s="39"/>
    </row>
    <row r="65" spans="1:17" ht="15.75" customHeight="1" x14ac:dyDescent="0.2">
      <c r="A65" s="38"/>
      <c r="B65" s="37"/>
      <c r="C65" s="36" t="s">
        <v>32</v>
      </c>
      <c r="D65" s="36"/>
      <c r="E65" s="35"/>
      <c r="F65" s="35"/>
      <c r="G65" s="35"/>
      <c r="H65" s="35"/>
      <c r="I65" s="35"/>
      <c r="J65" s="35"/>
      <c r="K65" s="23"/>
      <c r="L65" s="34"/>
      <c r="M65" s="34"/>
      <c r="N65" s="34"/>
      <c r="O65" s="34"/>
      <c r="P65" s="23"/>
      <c r="Q65" s="33"/>
    </row>
    <row r="66" spans="1:17" s="25" customFormat="1" ht="24.75" customHeight="1" x14ac:dyDescent="0.25">
      <c r="A66" s="30"/>
      <c r="B66" s="29"/>
      <c r="C66" s="32" t="s">
        <v>51</v>
      </c>
      <c r="D66" s="28"/>
      <c r="E66" s="13"/>
      <c r="F66" s="13"/>
      <c r="G66" s="13"/>
      <c r="H66" s="13"/>
      <c r="I66" s="13"/>
      <c r="J66" s="13"/>
      <c r="K66" s="10"/>
      <c r="L66" s="27"/>
      <c r="M66" s="27"/>
      <c r="N66" s="27"/>
      <c r="O66" s="27"/>
      <c r="P66" s="10"/>
      <c r="Q66" s="31">
        <f>(Q41+Q61)</f>
        <v>0</v>
      </c>
    </row>
    <row r="67" spans="1:17" s="25" customFormat="1" ht="19.5" customHeight="1" x14ac:dyDescent="0.25">
      <c r="A67" s="30"/>
      <c r="B67" s="29"/>
      <c r="C67" s="28"/>
      <c r="D67" s="28"/>
      <c r="E67" s="13"/>
      <c r="F67" s="13"/>
      <c r="G67" s="13"/>
      <c r="H67" s="13"/>
      <c r="I67" s="13"/>
      <c r="J67" s="13"/>
      <c r="K67" s="10"/>
      <c r="L67" s="27"/>
      <c r="M67" s="27"/>
      <c r="N67" s="27"/>
      <c r="O67" s="27"/>
      <c r="P67" s="10"/>
      <c r="Q67" s="26"/>
    </row>
    <row r="68" spans="1:17" ht="27.75" customHeight="1" x14ac:dyDescent="0.2">
      <c r="A68" s="183"/>
      <c r="B68" s="184"/>
      <c r="C68" s="184"/>
      <c r="D68" s="184"/>
      <c r="E68" s="184"/>
      <c r="F68" s="184"/>
      <c r="G68" s="24"/>
      <c r="H68" s="24"/>
      <c r="I68" s="24"/>
      <c r="J68" s="24"/>
      <c r="K68" s="23"/>
      <c r="L68" s="23"/>
      <c r="M68" s="23"/>
      <c r="N68" s="23"/>
      <c r="O68" s="23"/>
      <c r="P68" s="23"/>
      <c r="Q68" s="22"/>
    </row>
    <row r="69" spans="1:17" s="15" customFormat="1" ht="18" customHeight="1" x14ac:dyDescent="0.25">
      <c r="A69" s="21"/>
      <c r="B69" s="19"/>
      <c r="C69" s="185" t="s">
        <v>33</v>
      </c>
      <c r="D69" s="185"/>
      <c r="E69" s="185"/>
      <c r="F69" s="20"/>
      <c r="G69" s="19"/>
      <c r="H69" s="19"/>
      <c r="I69" s="19"/>
      <c r="J69" s="19"/>
      <c r="K69" s="18" t="s">
        <v>34</v>
      </c>
      <c r="L69" s="145"/>
      <c r="M69" s="17"/>
      <c r="N69" s="17"/>
      <c r="O69" s="17"/>
      <c r="P69" s="17"/>
      <c r="Q69" s="16"/>
    </row>
    <row r="70" spans="1:17" s="3" customFormat="1" ht="23.25" customHeight="1" x14ac:dyDescent="0.25">
      <c r="A70" s="8"/>
      <c r="B70" s="7"/>
      <c r="C70" s="7"/>
      <c r="D70" s="7"/>
      <c r="E70" s="7"/>
      <c r="F70" s="7"/>
      <c r="G70" s="7"/>
      <c r="H70" s="7"/>
      <c r="I70" s="7"/>
      <c r="J70" s="7"/>
      <c r="K70" s="5"/>
      <c r="L70" s="5"/>
      <c r="M70" s="5"/>
      <c r="N70" s="5"/>
      <c r="O70" s="5"/>
      <c r="P70" s="5"/>
      <c r="Q70" s="4"/>
    </row>
    <row r="71" spans="1:17" s="3" customFormat="1" ht="17.25" customHeight="1" x14ac:dyDescent="0.25">
      <c r="A71" s="14" t="s">
        <v>35</v>
      </c>
      <c r="B71" s="13"/>
      <c r="C71" s="13"/>
      <c r="D71" s="13"/>
      <c r="E71" s="13"/>
      <c r="F71" s="13"/>
      <c r="G71" s="13"/>
      <c r="H71" s="13"/>
      <c r="I71" s="13"/>
      <c r="J71" s="12" t="s">
        <v>36</v>
      </c>
      <c r="K71" s="10"/>
      <c r="L71" s="10"/>
      <c r="M71" s="10"/>
      <c r="N71" s="10"/>
      <c r="O71" s="10"/>
      <c r="P71" s="10"/>
      <c r="Q71" s="9"/>
    </row>
    <row r="72" spans="1:17" s="3" customFormat="1" ht="21.75" customHeight="1" x14ac:dyDescent="0.2">
      <c r="A72" s="177" t="s">
        <v>37</v>
      </c>
      <c r="B72" s="178"/>
      <c r="C72" s="178"/>
      <c r="D72" s="178"/>
      <c r="E72" s="178"/>
      <c r="F72" s="178"/>
      <c r="G72" s="178"/>
      <c r="H72" s="178"/>
      <c r="I72" s="179"/>
      <c r="J72" s="11"/>
      <c r="K72" s="10"/>
      <c r="L72" s="10"/>
      <c r="M72" s="10"/>
      <c r="N72" s="10"/>
      <c r="O72" s="10"/>
      <c r="P72" s="10"/>
      <c r="Q72" s="9"/>
    </row>
    <row r="73" spans="1:17" s="3" customFormat="1" ht="8.25" customHeight="1" x14ac:dyDescent="0.2">
      <c r="A73" s="8"/>
      <c r="B73" s="7"/>
      <c r="C73" s="7"/>
      <c r="D73" s="7"/>
      <c r="E73" s="7"/>
      <c r="F73" s="7"/>
      <c r="G73" s="7"/>
      <c r="H73" s="7"/>
      <c r="I73" s="7"/>
      <c r="J73" s="6"/>
      <c r="K73" s="5"/>
      <c r="L73" s="5"/>
      <c r="M73" s="5"/>
      <c r="N73" s="5"/>
      <c r="O73" s="5"/>
      <c r="P73" s="5"/>
      <c r="Q73" s="4"/>
    </row>
  </sheetData>
  <dataConsolidate/>
  <mergeCells count="37">
    <mergeCell ref="N31:O31"/>
    <mergeCell ref="O15:P15"/>
    <mergeCell ref="I18:J18"/>
    <mergeCell ref="N27:O27"/>
    <mergeCell ref="G15:H15"/>
    <mergeCell ref="M24:P24"/>
    <mergeCell ref="N29:O29"/>
    <mergeCell ref="G22:Q22"/>
    <mergeCell ref="E19:I19"/>
    <mergeCell ref="A72:I72"/>
    <mergeCell ref="N49:O49"/>
    <mergeCell ref="M61:O61"/>
    <mergeCell ref="A63:Q63"/>
    <mergeCell ref="A68:F68"/>
    <mergeCell ref="C69:E69"/>
    <mergeCell ref="N46:O46"/>
    <mergeCell ref="N59:O59"/>
    <mergeCell ref="N33:O33"/>
    <mergeCell ref="N35:O35"/>
    <mergeCell ref="N37:O37"/>
    <mergeCell ref="N52:O52"/>
    <mergeCell ref="N55:O55"/>
    <mergeCell ref="M41:O41"/>
    <mergeCell ref="M43:P43"/>
    <mergeCell ref="A17:C17"/>
    <mergeCell ref="C11:Q11"/>
    <mergeCell ref="G13:I13"/>
    <mergeCell ref="A1:Q1"/>
    <mergeCell ref="A2:Q2"/>
    <mergeCell ref="A3:I3"/>
    <mergeCell ref="A5:Q5"/>
    <mergeCell ref="A9:C9"/>
    <mergeCell ref="D9:E9"/>
    <mergeCell ref="P9:Q9"/>
    <mergeCell ref="A7:Q7"/>
    <mergeCell ref="K13:L13"/>
    <mergeCell ref="M13:Q13"/>
  </mergeCells>
  <conditionalFormatting sqref="G15">
    <cfRule type="cellIs" dxfId="14" priority="16" stopIfTrue="1" operator="notEqual">
      <formula>0</formula>
    </cfRule>
  </conditionalFormatting>
  <conditionalFormatting sqref="D17:D18">
    <cfRule type="cellIs" dxfId="13" priority="18" stopIfTrue="1" operator="notEqual">
      <formula>0</formula>
    </cfRule>
  </conditionalFormatting>
  <conditionalFormatting sqref="K17:K18">
    <cfRule type="cellIs" dxfId="12" priority="20" stopIfTrue="1" operator="notEqual">
      <formula>0</formula>
    </cfRule>
  </conditionalFormatting>
  <conditionalFormatting sqref="H17:H18">
    <cfRule type="cellIs" dxfId="11" priority="21" stopIfTrue="1" operator="notEqual">
      <formula>0</formula>
    </cfRule>
  </conditionalFormatting>
  <conditionalFormatting sqref="J3 G13:I13 K13:L13 N29:O29 N49:O49 D9 P9">
    <cfRule type="cellIs" dxfId="10" priority="22" stopIfTrue="1" operator="equal">
      <formula>0</formula>
    </cfRule>
  </conditionalFormatting>
  <conditionalFormatting sqref="I18:J18">
    <cfRule type="expression" dxfId="9" priority="23" stopIfTrue="1">
      <formula>H17&gt;0</formula>
    </cfRule>
  </conditionalFormatting>
  <conditionalFormatting sqref="N27:O27">
    <cfRule type="cellIs" dxfId="8" priority="15" stopIfTrue="1" operator="equal">
      <formula>0</formula>
    </cfRule>
  </conditionalFormatting>
  <conditionalFormatting sqref="N31:O31">
    <cfRule type="cellIs" dxfId="7" priority="14" stopIfTrue="1" operator="equal">
      <formula>0</formula>
    </cfRule>
  </conditionalFormatting>
  <conditionalFormatting sqref="N55:O55">
    <cfRule type="cellIs" dxfId="6" priority="10" stopIfTrue="1" operator="equal">
      <formula>0</formula>
    </cfRule>
  </conditionalFormatting>
  <conditionalFormatting sqref="N52:O52">
    <cfRule type="cellIs" dxfId="5" priority="11" stopIfTrue="1" operator="equal">
      <formula>0</formula>
    </cfRule>
  </conditionalFormatting>
  <conditionalFormatting sqref="O15">
    <cfRule type="cellIs" dxfId="4" priority="7" stopIfTrue="1" operator="notEqual">
      <formula>0</formula>
    </cfRule>
  </conditionalFormatting>
  <conditionalFormatting sqref="N59:O59">
    <cfRule type="cellIs" dxfId="3" priority="4" stopIfTrue="1" operator="equal">
      <formula>0</formula>
    </cfRule>
  </conditionalFormatting>
  <conditionalFormatting sqref="N35:O35 N37:O37">
    <cfRule type="cellIs" dxfId="2" priority="3" stopIfTrue="1" operator="equal">
      <formula>0</formula>
    </cfRule>
  </conditionalFormatting>
  <conditionalFormatting sqref="N33:O33">
    <cfRule type="cellIs" dxfId="1" priority="2" stopIfTrue="1" operator="equal">
      <formula>0</formula>
    </cfRule>
  </conditionalFormatting>
  <conditionalFormatting sqref="N46:O46">
    <cfRule type="cellIs" dxfId="0" priority="1" stopIfTrue="1" operator="equal">
      <formula>0</formula>
    </cfRule>
  </conditionalFormatting>
  <dataValidations count="6">
    <dataValidation type="list" allowBlank="1" showInputMessage="1" showErrorMessage="1" errorTitle="Escolha" error="Não há necessidade de digitar o campo de atuação, apenas assinale o campo desejado." sqref="G22:Q22" xr:uid="{00000000-0002-0000-0000-000000000000}">
      <formula1>$R$17:$R$20</formula1>
    </dataValidation>
    <dataValidation type="custom" allowBlank="1" showInputMessage="1" showErrorMessage="1" errorTitle="ATENÇÃO" error="Apenas uma condição deve ser assinalada!!" sqref="K18" xr:uid="{00000000-0002-0000-0000-000001000000}">
      <formula1>K18&gt;H18</formula1>
    </dataValidation>
    <dataValidation type="custom" allowBlank="1" showInputMessage="1" showErrorMessage="1" errorTitle="ATENÇÃO" error="Apenas uma condição deve ser assinalada!!" sqref="D18" xr:uid="{00000000-0002-0000-0000-000002000000}">
      <formula1>D18&gt;H18</formula1>
    </dataValidation>
    <dataValidation type="custom" allowBlank="1" showInputMessage="1" showErrorMessage="1" errorTitle="ATENÇÃO" error="Apenas uma condição deve ser assinalada!!" sqref="H18" xr:uid="{00000000-0002-0000-0000-000003000000}">
      <formula1>D18&gt;H18</formula1>
    </dataValidation>
    <dataValidation type="custom" allowBlank="1" showInputMessage="1" showErrorMessage="1" errorTitle="ATENÇÃO" error="Apenas uma situação deverá ser assinalada!!!" sqref="O15" xr:uid="{00000000-0002-0000-0000-000004000000}">
      <formula1>O15&gt;L15</formula1>
    </dataValidation>
    <dataValidation type="custom" allowBlank="1" showInputMessage="1" showErrorMessage="1" errorTitle="ATENÇÃO" error="Apenas uma situação deverá ser assinalada!!!" sqref="G15" xr:uid="{00000000-0002-0000-0000-000005000000}">
      <formula1>G15&gt;U15</formula1>
    </dataValidation>
  </dataValidations>
  <printOptions horizontalCentered="1"/>
  <pageMargins left="0.53" right="0.23622047244094491" top="0.35433070866141736" bottom="0.43307086614173229" header="0.23622047244094491" footer="0.19685039370078741"/>
  <pageSetup paperSize="9" scale="7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CTA 2019-2020</vt:lpstr>
      <vt:lpstr>'CTA 2019-2020'!Area_de_impressao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Erasmo</dc:creator>
  <cp:lastModifiedBy>Cintia De Lourdes Assalin Armelin</cp:lastModifiedBy>
  <cp:lastPrinted>2023-08-29T21:19:21Z</cp:lastPrinted>
  <dcterms:created xsi:type="dcterms:W3CDTF">2018-08-02T18:25:24Z</dcterms:created>
  <dcterms:modified xsi:type="dcterms:W3CDTF">2024-05-16T12:52:14Z</dcterms:modified>
</cp:coreProperties>
</file>