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S:\Pessoal\DANIELLE\FICHA 101\"/>
    </mc:Choice>
  </mc:AlternateContent>
  <xr:revisionPtr revIDLastSave="0" documentId="8_{DF5B658C-B55B-435A-884A-3B03331A5EDC}" xr6:coauthVersionLast="47" xr6:coauthVersionMax="47" xr10:uidLastSave="{00000000-0000-0000-0000-000000000000}"/>
  <bookViews>
    <workbookView xWindow="28680" yWindow="-120" windowWidth="20730" windowHeight="11160" activeTab="1" xr2:uid="{00000000-000D-0000-FFFF-FFFF00000000}"/>
  </bookViews>
  <sheets>
    <sheet name="FRENTE" sheetId="1" r:id="rId1"/>
    <sheet name="VERSO" sheetId="2" r:id="rId2"/>
  </sheets>
  <definedNames>
    <definedName name="_xlnm.Print_Area" localSheetId="0">FRENTE!$A$1:$AD$37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2" i="2" l="1"/>
  <c r="U22" i="2"/>
  <c r="Q22" i="2"/>
  <c r="O22" i="2"/>
  <c r="C37" i="1"/>
  <c r="D37" i="1"/>
  <c r="E37" i="1"/>
  <c r="F37" i="1"/>
  <c r="G37" i="1"/>
  <c r="H37" i="1"/>
  <c r="I37" i="1"/>
  <c r="J37" i="1"/>
  <c r="K37" i="1"/>
  <c r="L37" i="1"/>
  <c r="M37" i="1"/>
  <c r="M6" i="2" s="1"/>
  <c r="M22" i="2" s="1"/>
  <c r="N37" i="1"/>
  <c r="P17" i="1"/>
  <c r="Q17" i="1" s="1"/>
  <c r="R17" i="1"/>
  <c r="P18" i="1"/>
  <c r="U18" i="1" s="1"/>
  <c r="R18" i="1"/>
  <c r="R19" i="1"/>
  <c r="R20" i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B37" i="1"/>
  <c r="B6" i="2"/>
  <c r="B22" i="2" s="1"/>
  <c r="W1" i="2"/>
  <c r="B26" i="2" s="1"/>
  <c r="R21" i="2"/>
  <c r="R22" i="2" s="1"/>
  <c r="C6" i="2"/>
  <c r="C22" i="2" s="1"/>
  <c r="D6" i="2"/>
  <c r="D22" i="2" s="1"/>
  <c r="E6" i="2"/>
  <c r="E22" i="2" s="1"/>
  <c r="F6" i="2"/>
  <c r="F22" i="2" s="1"/>
  <c r="G6" i="2"/>
  <c r="G22" i="2" s="1"/>
  <c r="H6" i="2"/>
  <c r="H22" i="2" s="1"/>
  <c r="I6" i="2"/>
  <c r="I22" i="2" s="1"/>
  <c r="J6" i="2"/>
  <c r="J22" i="2" s="1"/>
  <c r="K6" i="2"/>
  <c r="K22" i="2" s="1"/>
  <c r="L6" i="2"/>
  <c r="L22" i="2" s="1"/>
  <c r="N6" i="2"/>
  <c r="N22" i="2" s="1"/>
  <c r="B1" i="2"/>
  <c r="O25" i="2" s="1"/>
  <c r="F31" i="2"/>
  <c r="R6" i="2" l="1"/>
  <c r="R7" i="2" s="1"/>
  <c r="R8" i="2" s="1"/>
  <c r="R9" i="2" s="1"/>
  <c r="R10" i="2" s="1"/>
  <c r="R37" i="1"/>
  <c r="T18" i="1"/>
  <c r="Q18" i="1"/>
  <c r="U17" i="1"/>
  <c r="T17" i="1"/>
  <c r="P19" i="1"/>
  <c r="Q19" i="1" l="1"/>
  <c r="T19" i="1"/>
  <c r="U19" i="1"/>
  <c r="P20" i="1"/>
  <c r="P21" i="1" l="1"/>
  <c r="Q20" i="1"/>
  <c r="T20" i="1"/>
  <c r="U20" i="1"/>
  <c r="P22" i="1" l="1"/>
  <c r="Q21" i="1"/>
  <c r="T21" i="1"/>
  <c r="U21" i="1"/>
  <c r="U22" i="1" l="1"/>
  <c r="P23" i="1"/>
  <c r="Q22" i="1"/>
  <c r="T22" i="1"/>
  <c r="P24" i="1" l="1"/>
  <c r="T23" i="1"/>
  <c r="U23" i="1"/>
  <c r="Q23" i="1"/>
  <c r="U24" i="1" l="1"/>
  <c r="Q24" i="1"/>
  <c r="P25" i="1"/>
  <c r="T24" i="1"/>
  <c r="T25" i="1" l="1"/>
  <c r="Q25" i="1"/>
  <c r="U25" i="1"/>
  <c r="P26" i="1"/>
  <c r="P27" i="1" l="1"/>
  <c r="U26" i="1"/>
  <c r="Q26" i="1"/>
  <c r="T26" i="1"/>
  <c r="P28" i="1" l="1"/>
  <c r="T27" i="1"/>
  <c r="Q27" i="1"/>
  <c r="U27" i="1"/>
  <c r="T28" i="1" l="1"/>
  <c r="U28" i="1"/>
  <c r="P29" i="1"/>
  <c r="Q28" i="1"/>
  <c r="U29" i="1" l="1"/>
  <c r="T29" i="1"/>
  <c r="P30" i="1"/>
  <c r="Q29" i="1"/>
  <c r="P31" i="1" l="1"/>
  <c r="U30" i="1"/>
  <c r="Q30" i="1"/>
  <c r="T30" i="1"/>
  <c r="Q31" i="1" l="1"/>
  <c r="P32" i="1"/>
  <c r="T31" i="1"/>
  <c r="U31" i="1"/>
  <c r="P33" i="1" l="1"/>
  <c r="T32" i="1"/>
  <c r="U32" i="1"/>
  <c r="Q32" i="1"/>
  <c r="P34" i="1" l="1"/>
  <c r="Q33" i="1"/>
  <c r="T33" i="1"/>
  <c r="U33" i="1"/>
  <c r="P35" i="1" l="1"/>
  <c r="U34" i="1"/>
  <c r="T34" i="1"/>
  <c r="Q34" i="1"/>
  <c r="Q35" i="1" l="1"/>
  <c r="U35" i="1"/>
  <c r="P36" i="1"/>
  <c r="P37" i="1" l="1"/>
  <c r="P6" i="2" s="1"/>
  <c r="Q36" i="1"/>
  <c r="Q37" i="1" s="1"/>
  <c r="U36" i="1"/>
  <c r="T37" i="1" l="1"/>
  <c r="T6" i="2" s="1"/>
  <c r="U37" i="1"/>
  <c r="U6" i="2" s="1"/>
  <c r="Q6" i="2"/>
  <c r="P7" i="2"/>
  <c r="T7" i="2" l="1"/>
  <c r="U7" i="2"/>
  <c r="Q7" i="2"/>
  <c r="P8" i="2"/>
  <c r="P9" i="2" l="1"/>
  <c r="T8" i="2"/>
  <c r="Q8" i="2"/>
  <c r="U8" i="2"/>
  <c r="T9" i="2" l="1"/>
  <c r="P10" i="2"/>
  <c r="U9" i="2"/>
  <c r="Q9" i="2"/>
  <c r="U10" i="2" l="1"/>
  <c r="P11" i="2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Q10" i="2"/>
  <c r="T10" i="2"/>
</calcChain>
</file>

<file path=xl/sharedStrings.xml><?xml version="1.0" encoding="utf-8"?>
<sst xmlns="http://schemas.openxmlformats.org/spreadsheetml/2006/main" count="97" uniqueCount="65">
  <si>
    <t>GOVERNO DO ESTADO DE SÃO PAULO</t>
  </si>
  <si>
    <t>SECRETARIA DE ESTADO DA EDUCAÇÃO</t>
  </si>
  <si>
    <t>PUCT</t>
  </si>
  <si>
    <t xml:space="preserve">     NOME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</si>
  <si>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</si>
  <si>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</si>
  <si>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</si>
  <si>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</si>
  <si>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</si>
  <si>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</si>
  <si>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</si>
  <si>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</si>
  <si>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</si>
  <si>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</si>
  <si>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 xml:space="preserve">    FALTAS / LICENÇAS / AFASTAMENTOS</t>
  </si>
  <si>
    <t xml:space="preserve">      INCLUÇÃO OU ACRECIMO</t>
  </si>
  <si>
    <t>DEDUÇÕES</t>
  </si>
  <si>
    <t>TEMPO LÍQUIDO ACUMULADO</t>
  </si>
  <si>
    <t>OCORRÊNCIAS / OBSERVAÇÕES</t>
  </si>
  <si>
    <t>ANOS</t>
  </si>
  <si>
    <t>TEMPO BRUTO</t>
  </si>
  <si>
    <t>FM</t>
  </si>
  <si>
    <t>LF</t>
  </si>
  <si>
    <t>LS</t>
  </si>
  <si>
    <t>P/TODOS FINS</t>
  </si>
  <si>
    <t>P/APOS</t>
  </si>
  <si>
    <t>P/APOS.ESPEC</t>
  </si>
  <si>
    <t>ATS</t>
  </si>
  <si>
    <t>6ªPARTE</t>
  </si>
  <si>
    <t>APOS</t>
  </si>
  <si>
    <t>APOS ESPEC.</t>
  </si>
  <si>
    <t>P/ATS 6ªPARTE SERV.PUB</t>
  </si>
  <si>
    <t xml:space="preserve">          TOTAL A TRANSP</t>
  </si>
  <si>
    <t>SERV.PU</t>
  </si>
  <si>
    <t>NO CARGO / FUNÇÃO</t>
  </si>
  <si>
    <t xml:space="preserve">CERTIDÃO DE LIQUIDAÇÃO DE TEMPO DE SERVIÇO N° </t>
  </si>
  <si>
    <t>NOME</t>
  </si>
  <si>
    <t>TRANSP</t>
  </si>
  <si>
    <t>CERTIDÃO DE TEMPO DE SERVIÇO</t>
  </si>
  <si>
    <t>Certifico com fundamento nos dados constantes deste documento que o(a)</t>
  </si>
  <si>
    <t xml:space="preserve">RG. </t>
  </si>
  <si>
    <t xml:space="preserve">no período de </t>
  </si>
  <si>
    <t>a</t>
  </si>
  <si>
    <t>, conta com o TEMPO DE SERVIÇO LÍQUIDO para  fins de:</t>
  </si>
  <si>
    <t>Adicional Tempo de serviço:</t>
  </si>
  <si>
    <t xml:space="preserve">dias, ou seja, </t>
  </si>
  <si>
    <t>anos</t>
  </si>
  <si>
    <t>meses e</t>
  </si>
  <si>
    <t>dias</t>
  </si>
  <si>
    <t>Sexta Parte:</t>
  </si>
  <si>
    <t>Aposentadoria</t>
  </si>
  <si>
    <t>LAVREI A CERTIDÃO QUE NÃO CONTEM EMENDAS E NEM RASURAS.</t>
  </si>
  <si>
    <t>VISTO DO DIRIGENTE DO ÓRGÃO</t>
  </si>
  <si>
    <t>RESPONSÁVEL</t>
  </si>
  <si>
    <t>DIRIGENTE</t>
  </si>
  <si>
    <t>C.R.H.E. - G.P.C.R.H. - D.C.T.S.</t>
  </si>
  <si>
    <t>CAIEIRAS,</t>
  </si>
  <si>
    <t>IA</t>
  </si>
  <si>
    <t>JUST</t>
  </si>
  <si>
    <t>INJ</t>
  </si>
  <si>
    <t>COORDENADORIA DE GESTÃO DE RECURSOS HUMANOS</t>
  </si>
  <si>
    <t>DIRETORIA DE ENSINO-REGIÃO SÃO ROQUE</t>
  </si>
  <si>
    <t>Admitida como P-I Eventual a partir de 27/03/1987, conforme Port.253/87. Dias trabalhados: 59 dias (27,30/03; 15,23,24,27,30/04; 02,04,05,06,09,25,26,27,29/05; 02,03,04,05,08,12,16,22,27,30/06; 02,03,06,07,23,31/07; 03,05,07,10,12,13,17,19,24,28,31/08; 04,18,24,25,29/09; 06,08,21,29,30/10; 06,11,18,19,30/11)</t>
  </si>
  <si>
    <t>Evetual - Dias trabalhados: 07 dias (12,23/02; 05,16/05, 10,25/08; 21/10)</t>
  </si>
  <si>
    <t>Adm. P-I ACT a partir de 01/06/1988, Port.467/88. Disp. A partir 04/07/1988, Port. 223/88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</si>
</sst>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\ \ mmmm\ yyyy"/>
  </numFmts>
  <fonts count="21" x14ac:knownFonts="1">
    <font>
      <sz val="12"/>
      <name val="Times New Roman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vertAlign val="subscript"/>
      <sz val="10"/>
      <name val="Times New Roman"/>
      <family val="1"/>
    </font>
    <font>
      <b/>
      <sz val="12"/>
      <color indexed="10"/>
      <name val="Times New Roman"/>
      <family val="1"/>
    </font>
    <font>
      <vertAlign val="subscript"/>
      <sz val="7"/>
      <name val="Courier New"/>
      <family val="3"/>
    </font>
    <font>
      <sz val="6"/>
      <name val="Times New Roman"/>
      <family val="1"/>
    </font>
    <font>
      <sz val="5"/>
      <name val="Times New Roman"/>
      <family val="1"/>
    </font>
    <font>
      <sz val="4"/>
      <name val="Times New Roman"/>
      <family val="1"/>
    </font>
    <font>
      <vertAlign val="subscript"/>
      <sz val="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Arial"/>
      <family val="2"/>
    </font>
    <font>
      <b/>
      <vertAlign val="subscript"/>
      <sz val="10"/>
      <name val="Times New Roman"/>
      <family val="1"/>
    </font>
    <font>
      <b/>
      <vertAlign val="subscript"/>
      <sz val="8"/>
      <name val="Times New Roman"/>
      <family val="1"/>
    </font>
    <font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/>
    <xf numFmtId="0" fontId="5" fillId="0" borderId="0" xfId="0" applyFont="1" applyProtection="1"/>
    <xf numFmtId="0" fontId="2" fillId="0" borderId="0" xfId="0" applyFont="1" applyProtection="1"/>
    <xf numFmtId="0" fontId="0" fillId="0" borderId="0" xfId="0" applyBorder="1" applyProtection="1"/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right"/>
    </xf>
    <xf numFmtId="0" fontId="10" fillId="0" borderId="4" xfId="0" applyFont="1" applyBorder="1" applyAlignment="1" applyProtection="1">
      <alignment wrapText="1"/>
    </xf>
    <xf numFmtId="0" fontId="14" fillId="0" borderId="4" xfId="0" applyFont="1" applyBorder="1" applyAlignment="1" applyProtection="1">
      <alignment wrapText="1"/>
    </xf>
    <xf numFmtId="0" fontId="6" fillId="0" borderId="5" xfId="0" applyFont="1" applyBorder="1" applyAlignment="1" applyProtection="1">
      <alignment horizontal="left"/>
    </xf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2" fillId="0" borderId="9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9" xfId="0" applyFont="1" applyBorder="1" applyProtection="1">
      <protection hidden="1"/>
    </xf>
    <xf numFmtId="0" fontId="2" fillId="0" borderId="10" xfId="0" applyFont="1" applyBorder="1" applyProtection="1">
      <protection hidden="1"/>
    </xf>
    <xf numFmtId="0" fontId="4" fillId="0" borderId="0" xfId="0" applyFont="1"/>
    <xf numFmtId="0" fontId="0" fillId="0" borderId="3" xfId="0" applyBorder="1"/>
    <xf numFmtId="0" fontId="14" fillId="0" borderId="7" xfId="0" applyFont="1" applyBorder="1" applyAlignment="1" applyProtection="1">
      <alignment wrapText="1"/>
    </xf>
    <xf numFmtId="0" fontId="2" fillId="0" borderId="7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7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7" fillId="0" borderId="5" xfId="0" applyFont="1" applyBorder="1" applyAlignment="1">
      <alignment horizontal="right"/>
    </xf>
    <xf numFmtId="0" fontId="0" fillId="0" borderId="1" xfId="0" applyBorder="1"/>
    <xf numFmtId="0" fontId="0" fillId="0" borderId="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165" fontId="2" fillId="0" borderId="0" xfId="0" applyNumberFormat="1" applyFont="1" applyBorder="1" applyAlignment="1">
      <alignment horizontal="left"/>
    </xf>
    <xf numFmtId="0" fontId="0" fillId="0" borderId="12" xfId="0" applyBorder="1"/>
    <xf numFmtId="0" fontId="0" fillId="0" borderId="2" xfId="0" applyBorder="1"/>
    <xf numFmtId="0" fontId="16" fillId="0" borderId="3" xfId="0" applyFont="1" applyBorder="1" applyProtection="1">
      <protection hidden="1"/>
    </xf>
    <xf numFmtId="0" fontId="2" fillId="2" borderId="9" xfId="0" applyFont="1" applyFill="1" applyBorder="1" applyAlignment="1" applyProtection="1">
      <alignment vertical="center" shrinkToFit="1"/>
      <protection hidden="1"/>
    </xf>
    <xf numFmtId="0" fontId="2" fillId="2" borderId="9" xfId="0" applyFont="1" applyFill="1" applyBorder="1" applyProtection="1">
      <protection hidden="1"/>
    </xf>
    <xf numFmtId="0" fontId="2" fillId="2" borderId="10" xfId="0" applyFont="1" applyFill="1" applyBorder="1" applyAlignment="1" applyProtection="1">
      <alignment vertical="center" shrinkToFit="1"/>
      <protection hidden="1"/>
    </xf>
    <xf numFmtId="0" fontId="2" fillId="2" borderId="10" xfId="0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Protection="1">
      <protection hidden="1"/>
    </xf>
    <xf numFmtId="0" fontId="11" fillId="2" borderId="4" xfId="0" applyFont="1" applyFill="1" applyBorder="1" applyAlignment="1" applyProtection="1">
      <alignment shrinkToFit="1"/>
      <protection locked="0"/>
    </xf>
    <xf numFmtId="0" fontId="2" fillId="2" borderId="4" xfId="0" applyFont="1" applyFill="1" applyBorder="1" applyAlignment="1" applyProtection="1">
      <alignment vertical="center" shrinkToFit="1"/>
      <protection hidden="1"/>
    </xf>
    <xf numFmtId="0" fontId="15" fillId="0" borderId="5" xfId="0" applyFont="1" applyBorder="1" applyAlignment="1" applyProtection="1">
      <protection locked="0"/>
    </xf>
    <xf numFmtId="0" fontId="15" fillId="0" borderId="13" xfId="0" applyFont="1" applyBorder="1" applyAlignment="1" applyProtection="1"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20" fillId="0" borderId="2" xfId="0" applyFont="1" applyBorder="1" applyAlignment="1" applyProtection="1">
      <alignment horizontal="left" vertical="center" shrinkToFit="1"/>
      <protection locked="0"/>
    </xf>
    <xf numFmtId="0" fontId="20" fillId="0" borderId="3" xfId="0" applyFont="1" applyBorder="1" applyAlignment="1" applyProtection="1">
      <alignment horizontal="left" vertical="center" shrinkToFit="1"/>
      <protection locked="0"/>
    </xf>
    <xf numFmtId="0" fontId="20" fillId="0" borderId="12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left" vertical="center" shrinkToFit="1"/>
      <protection locked="0"/>
    </xf>
    <xf numFmtId="0" fontId="20" fillId="0" borderId="0" xfId="0" applyFont="1" applyBorder="1" applyAlignment="1" applyProtection="1">
      <alignment horizontal="left" vertical="center" shrinkToFit="1"/>
      <protection locked="0"/>
    </xf>
    <xf numFmtId="0" fontId="20" fillId="0" borderId="11" xfId="0" applyFont="1" applyBorder="1" applyAlignment="1" applyProtection="1">
      <alignment horizontal="left" vertical="center" shrinkToFit="1"/>
      <protection locked="0"/>
    </xf>
    <xf numFmtId="0" fontId="20" fillId="0" borderId="0" xfId="0" applyFont="1" applyBorder="1" applyAlignment="1" applyProtection="1">
      <alignment horizontal="center" vertical="center" shrinkToFit="1"/>
      <protection locked="0"/>
    </xf>
    <xf numFmtId="0" fontId="20" fillId="0" borderId="11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 vertical="center" wrapText="1" shrinkToFit="1"/>
    </xf>
    <xf numFmtId="0" fontId="2" fillId="0" borderId="4" xfId="0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left" vertical="top" wrapText="1" shrinkToFit="1"/>
      <protection locked="0"/>
    </xf>
    <xf numFmtId="0" fontId="20" fillId="0" borderId="7" xfId="0" applyFont="1" applyBorder="1" applyAlignment="1" applyProtection="1">
      <alignment horizontal="left" vertical="top" wrapText="1" shrinkToFit="1"/>
      <protection locked="0"/>
    </xf>
    <xf numFmtId="0" fontId="20" fillId="0" borderId="8" xfId="0" applyFont="1" applyBorder="1" applyAlignment="1" applyProtection="1">
      <alignment horizontal="left" vertical="top" wrapText="1" shrinkToFit="1"/>
      <protection locked="0"/>
    </xf>
    <xf numFmtId="0" fontId="20" fillId="0" borderId="1" xfId="0" applyFont="1" applyBorder="1" applyAlignment="1" applyProtection="1">
      <alignment horizontal="left" vertical="top" wrapText="1" shrinkToFit="1"/>
      <protection locked="0"/>
    </xf>
    <xf numFmtId="0" fontId="20" fillId="0" borderId="0" xfId="0" applyFont="1" applyBorder="1" applyAlignment="1" applyProtection="1">
      <alignment horizontal="left" vertical="top" wrapText="1" shrinkToFit="1"/>
      <protection locked="0"/>
    </xf>
    <xf numFmtId="0" fontId="20" fillId="0" borderId="11" xfId="0" applyFont="1" applyBorder="1" applyAlignment="1" applyProtection="1">
      <alignment horizontal="left" vertical="top" wrapText="1" shrinkToFit="1"/>
      <protection locked="0"/>
    </xf>
    <xf numFmtId="0" fontId="13" fillId="0" borderId="4" xfId="0" applyFont="1" applyBorder="1" applyAlignment="1" applyProtection="1">
      <alignment horizontal="center" vertical="center" wrapText="1" shrinkToFit="1"/>
    </xf>
    <xf numFmtId="0" fontId="11" fillId="0" borderId="4" xfId="0" applyFont="1" applyBorder="1" applyAlignment="1" applyProtection="1">
      <alignment horizontal="center" vertical="center" wrapText="1" shrinkToFit="1"/>
    </xf>
    <xf numFmtId="0" fontId="15" fillId="0" borderId="4" xfId="0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14" fontId="15" fillId="0" borderId="1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14" fontId="15" fillId="0" borderId="3" xfId="0" applyNumberFormat="1" applyFont="1" applyBorder="1" applyAlignment="1" applyProtection="1">
      <alignment horizontal="center"/>
      <protection locked="0"/>
    </xf>
    <xf numFmtId="3" fontId="15" fillId="0" borderId="4" xfId="0" applyNumberFormat="1" applyFont="1" applyBorder="1" applyAlignment="1" applyProtection="1">
      <alignment horizontal="center"/>
      <protection locked="0"/>
    </xf>
    <xf numFmtId="3" fontId="15" fillId="0" borderId="5" xfId="0" applyNumberFormat="1" applyFont="1" applyBorder="1" applyAlignment="1" applyProtection="1">
      <alignment horizontal="center"/>
      <protection locked="0"/>
    </xf>
    <xf numFmtId="3" fontId="15" fillId="0" borderId="14" xfId="0" applyNumberFormat="1" applyFont="1" applyBorder="1" applyAlignment="1" applyProtection="1">
      <alignment horizontal="center"/>
      <protection locked="0"/>
    </xf>
    <xf numFmtId="14" fontId="18" fillId="0" borderId="5" xfId="0" applyNumberFormat="1" applyFont="1" applyBorder="1" applyAlignment="1" applyProtection="1">
      <alignment horizontal="center" vertical="center"/>
      <protection locked="0"/>
    </xf>
    <xf numFmtId="14" fontId="18" fillId="0" borderId="13" xfId="0" applyNumberFormat="1" applyFont="1" applyBorder="1" applyAlignment="1" applyProtection="1">
      <alignment horizontal="center" vertical="center"/>
      <protection locked="0"/>
    </xf>
    <xf numFmtId="14" fontId="1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17" fillId="2" borderId="3" xfId="0" applyFont="1" applyFill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center"/>
    </xf>
    <xf numFmtId="14" fontId="18" fillId="0" borderId="5" xfId="0" applyNumberFormat="1" applyFont="1" applyBorder="1" applyAlignment="1" applyProtection="1">
      <alignment horizontal="center"/>
      <protection locked="0"/>
    </xf>
    <xf numFmtId="14" fontId="18" fillId="0" borderId="13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 applyProtection="1">
      <alignment horizontal="center"/>
      <protection hidden="1"/>
    </xf>
    <xf numFmtId="14" fontId="0" fillId="0" borderId="3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left" shrinkToFit="1"/>
    </xf>
    <xf numFmtId="0" fontId="0" fillId="0" borderId="11" xfId="0" applyBorder="1" applyAlignment="1">
      <alignment horizontal="left" shrinkToFi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3" fontId="2" fillId="0" borderId="4" xfId="1" applyNumberFormat="1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Border="1" applyAlignment="1" applyProtection="1">
      <alignment horizontal="left"/>
      <protection hidden="1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/>
    <xf numFmtId="0" fontId="0" fillId="0" borderId="12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Normal" xfId="0" builtinId="0"/>
    <cellStyle name="Vírgula" xfId="1" builtinId="3"/>
  </cellStyles>
  <dxfs count="4">
    <dxf>
      <font>
        <condense val="0"/>
        <extend val="0"/>
        <color indexed="22"/>
      </font>
    </dxf>
    <dxf>
      <font>
        <b/>
        <i val="0"/>
        <strike val="0"/>
        <condense val="0"/>
        <extend val="0"/>
        <color indexed="10"/>
      </font>
    </dxf>
    <dxf>
      <font>
        <condense val="0"/>
        <extend val="0"/>
        <color indexed="22"/>
      </font>
    </dxf>
    <dxf>
      <font>
        <b/>
        <i val="0"/>
        <strike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1</xdr:col>
      <xdr:colOff>304800</xdr:colOff>
      <xdr:row>4</xdr:row>
      <xdr:rowOff>38100</xdr:rowOff>
    </xdr:to>
    <xdr:pic>
      <xdr:nvPicPr>
        <xdr:cNvPr id="7163" name="Picture 1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6286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0</xdr:colOff>
      <xdr:row>2</xdr:row>
      <xdr:rowOff>190500</xdr:rowOff>
    </xdr:from>
    <xdr:to>
      <xdr:col>27</xdr:col>
      <xdr:colOff>85725</xdr:colOff>
      <xdr:row>3</xdr:row>
      <xdr:rowOff>66675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439275" y="533400"/>
          <a:ext cx="85725" cy="66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Courier"/>
            </a:rPr>
            <a:t>1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85725</xdr:colOff>
      <xdr:row>5</xdr:row>
      <xdr:rowOff>66675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0" y="895350"/>
          <a:ext cx="85725" cy="66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Courier"/>
            </a:rPr>
            <a:t>2</a:t>
          </a:r>
        </a:p>
      </xdr:txBody>
    </xdr:sp>
    <xdr:clientData/>
  </xdr:twoCellAnchor>
  <xdr:twoCellAnchor>
    <xdr:from>
      <xdr:col>16</xdr:col>
      <xdr:colOff>28575</xdr:colOff>
      <xdr:row>5</xdr:row>
      <xdr:rowOff>9525</xdr:rowOff>
    </xdr:from>
    <xdr:to>
      <xdr:col>17</xdr:col>
      <xdr:colOff>304800</xdr:colOff>
      <xdr:row>5</xdr:row>
      <xdr:rowOff>104775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5210175" y="904875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DATA DE NASC.</a:t>
          </a:r>
        </a:p>
      </xdr:txBody>
    </xdr:sp>
    <xdr:clientData/>
  </xdr:twoCellAnchor>
  <xdr:twoCellAnchor>
    <xdr:from>
      <xdr:col>19</xdr:col>
      <xdr:colOff>19050</xdr:colOff>
      <xdr:row>5</xdr:row>
      <xdr:rowOff>19050</xdr:rowOff>
    </xdr:from>
    <xdr:to>
      <xdr:col>19</xdr:col>
      <xdr:colOff>295275</xdr:colOff>
      <xdr:row>5</xdr:row>
      <xdr:rowOff>104775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6143625" y="914400"/>
          <a:ext cx="2762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SEXO</a:t>
          </a:r>
        </a:p>
      </xdr:txBody>
    </xdr:sp>
    <xdr:clientData/>
  </xdr:twoCellAnchor>
  <xdr:twoCellAnchor>
    <xdr:from>
      <xdr:col>21</xdr:col>
      <xdr:colOff>9525</xdr:colOff>
      <xdr:row>5</xdr:row>
      <xdr:rowOff>19050</xdr:rowOff>
    </xdr:from>
    <xdr:to>
      <xdr:col>21</xdr:col>
      <xdr:colOff>285750</xdr:colOff>
      <xdr:row>5</xdr:row>
      <xdr:rowOff>104775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6781800" y="914400"/>
          <a:ext cx="2762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RS/PV</a:t>
          </a:r>
        </a:p>
      </xdr:txBody>
    </xdr:sp>
    <xdr:clientData/>
  </xdr:twoCellAnchor>
  <xdr:twoCellAnchor>
    <xdr:from>
      <xdr:col>25</xdr:col>
      <xdr:colOff>19050</xdr:colOff>
      <xdr:row>5</xdr:row>
      <xdr:rowOff>38100</xdr:rowOff>
    </xdr:from>
    <xdr:to>
      <xdr:col>25</xdr:col>
      <xdr:colOff>295275</xdr:colOff>
      <xdr:row>5</xdr:row>
      <xdr:rowOff>142875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8086725" y="933450"/>
          <a:ext cx="2762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RG</a:t>
          </a:r>
        </a:p>
      </xdr:txBody>
    </xdr:sp>
    <xdr:clientData/>
  </xdr:twoCellAnchor>
  <xdr:twoCellAnchor>
    <xdr:from>
      <xdr:col>27</xdr:col>
      <xdr:colOff>47625</xdr:colOff>
      <xdr:row>5</xdr:row>
      <xdr:rowOff>19050</xdr:rowOff>
    </xdr:from>
    <xdr:to>
      <xdr:col>28</xdr:col>
      <xdr:colOff>457200</xdr:colOff>
      <xdr:row>5</xdr:row>
      <xdr:rowOff>123825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486900" y="914400"/>
          <a:ext cx="9429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INÍCIO SERVIÇO PÚBLICO ESTADUAL</a:t>
          </a:r>
        </a:p>
      </xdr:txBody>
    </xdr:sp>
    <xdr:clientData/>
  </xdr:twoCellAnchor>
  <xdr:twoCellAnchor>
    <xdr:from>
      <xdr:col>0</xdr:col>
      <xdr:colOff>38100</xdr:colOff>
      <xdr:row>6</xdr:row>
      <xdr:rowOff>9525</xdr:rowOff>
    </xdr:from>
    <xdr:to>
      <xdr:col>3</xdr:col>
      <xdr:colOff>19050</xdr:colOff>
      <xdr:row>6</xdr:row>
      <xdr:rowOff>104775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38100" y="1095375"/>
          <a:ext cx="952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CARGO/FUNÇÃO-ATIVIDADE</a:t>
          </a:r>
        </a:p>
      </xdr:txBody>
    </xdr:sp>
    <xdr:clientData/>
  </xdr:twoCellAnchor>
  <xdr:twoCellAnchor>
    <xdr:from>
      <xdr:col>15</xdr:col>
      <xdr:colOff>9525</xdr:colOff>
      <xdr:row>6</xdr:row>
      <xdr:rowOff>9525</xdr:rowOff>
    </xdr:from>
    <xdr:to>
      <xdr:col>17</xdr:col>
      <xdr:colOff>314325</xdr:colOff>
      <xdr:row>6</xdr:row>
      <xdr:rowOff>104775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4867275" y="1095375"/>
          <a:ext cx="952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DATA DE INÍCIO NO CARGO</a:t>
          </a:r>
        </a:p>
      </xdr:txBody>
    </xdr:sp>
    <xdr:clientData/>
  </xdr:twoCellAnchor>
  <xdr:twoCellAnchor>
    <xdr:from>
      <xdr:col>19</xdr:col>
      <xdr:colOff>28575</xdr:colOff>
      <xdr:row>6</xdr:row>
      <xdr:rowOff>19050</xdr:rowOff>
    </xdr:from>
    <xdr:to>
      <xdr:col>22</xdr:col>
      <xdr:colOff>9525</xdr:colOff>
      <xdr:row>6</xdr:row>
      <xdr:rowOff>114300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6153150" y="1104900"/>
          <a:ext cx="952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PADRÃO/FAIXA-NÍVEL</a:t>
          </a:r>
        </a:p>
      </xdr:txBody>
    </xdr:sp>
    <xdr:clientData/>
  </xdr:twoCellAnchor>
  <xdr:twoCellAnchor>
    <xdr:from>
      <xdr:col>22</xdr:col>
      <xdr:colOff>0</xdr:colOff>
      <xdr:row>6</xdr:row>
      <xdr:rowOff>19050</xdr:rowOff>
    </xdr:from>
    <xdr:to>
      <xdr:col>23</xdr:col>
      <xdr:colOff>209550</xdr:colOff>
      <xdr:row>6</xdr:row>
      <xdr:rowOff>104775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7096125" y="1104900"/>
          <a:ext cx="5334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ESC. VCTO.</a:t>
          </a:r>
        </a:p>
      </xdr:txBody>
    </xdr:sp>
    <xdr:clientData/>
  </xdr:twoCellAnchor>
  <xdr:twoCellAnchor>
    <xdr:from>
      <xdr:col>25</xdr:col>
      <xdr:colOff>0</xdr:colOff>
      <xdr:row>6</xdr:row>
      <xdr:rowOff>9525</xdr:rowOff>
    </xdr:from>
    <xdr:to>
      <xdr:col>25</xdr:col>
      <xdr:colOff>352425</xdr:colOff>
      <xdr:row>6</xdr:row>
      <xdr:rowOff>85725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8067675" y="1095375"/>
          <a:ext cx="3524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TAB.VCTO.</a:t>
          </a:r>
        </a:p>
      </xdr:txBody>
    </xdr:sp>
    <xdr:clientData/>
  </xdr:twoCellAnchor>
  <xdr:twoCellAnchor>
    <xdr:from>
      <xdr:col>26</xdr:col>
      <xdr:colOff>0</xdr:colOff>
      <xdr:row>6</xdr:row>
      <xdr:rowOff>9525</xdr:rowOff>
    </xdr:from>
    <xdr:to>
      <xdr:col>27</xdr:col>
      <xdr:colOff>0</xdr:colOff>
      <xdr:row>6</xdr:row>
      <xdr:rowOff>95250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8753475" y="1095375"/>
          <a:ext cx="6858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SUBQ-TAB-QUADRO</a:t>
          </a:r>
        </a:p>
      </xdr:txBody>
    </xdr:sp>
    <xdr:clientData/>
  </xdr:twoCellAnchor>
  <xdr:twoCellAnchor>
    <xdr:from>
      <xdr:col>28</xdr:col>
      <xdr:colOff>19050</xdr:colOff>
      <xdr:row>6</xdr:row>
      <xdr:rowOff>9525</xdr:rowOff>
    </xdr:from>
    <xdr:to>
      <xdr:col>28</xdr:col>
      <xdr:colOff>600075</xdr:colOff>
      <xdr:row>6</xdr:row>
      <xdr:rowOff>114300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991725" y="1095375"/>
          <a:ext cx="5810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CATEGORIA</a:t>
          </a:r>
        </a:p>
      </xdr:txBody>
    </xdr: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314325</xdr:colOff>
      <xdr:row>7</xdr:row>
      <xdr:rowOff>104775</xdr:rowOff>
    </xdr:to>
    <xdr:sp macro="" textlink="">
      <xdr:nvSpPr>
        <xdr:cNvPr id="1041" name="Text Box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525" y="1295400"/>
          <a:ext cx="952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ÓRGÃO DE CLASSIFICAÇÃO</a:t>
          </a:r>
        </a:p>
      </xdr:txBody>
    </xdr:sp>
    <xdr:clientData/>
  </xdr:twoCellAnchor>
  <xdr:twoCellAnchor>
    <xdr:from>
      <xdr:col>19</xdr:col>
      <xdr:colOff>57150</xdr:colOff>
      <xdr:row>7</xdr:row>
      <xdr:rowOff>9525</xdr:rowOff>
    </xdr:from>
    <xdr:to>
      <xdr:col>22</xdr:col>
      <xdr:colOff>38100</xdr:colOff>
      <xdr:row>7</xdr:row>
      <xdr:rowOff>104775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6181725" y="1295400"/>
          <a:ext cx="952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MÚNICIPIO</a:t>
          </a:r>
        </a:p>
      </xdr:txBody>
    </xdr:sp>
    <xdr:clientData/>
  </xdr:twoCellAnchor>
  <xdr:twoCellAnchor>
    <xdr:from>
      <xdr:col>26</xdr:col>
      <xdr:colOff>0</xdr:colOff>
      <xdr:row>7</xdr:row>
      <xdr:rowOff>19050</xdr:rowOff>
    </xdr:from>
    <xdr:to>
      <xdr:col>27</xdr:col>
      <xdr:colOff>266700</xdr:colOff>
      <xdr:row>7</xdr:row>
      <xdr:rowOff>114300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8753475" y="1304925"/>
          <a:ext cx="9525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UNIDADE ADMINISTRATIVA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85725</xdr:colOff>
      <xdr:row>9</xdr:row>
      <xdr:rowOff>66675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0" y="1543050"/>
          <a:ext cx="85725" cy="66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Courier"/>
            </a:rPr>
            <a:t>3</a:t>
          </a:r>
        </a:p>
      </xdr:txBody>
    </xdr:sp>
    <xdr:clientData/>
  </xdr:twoCellAnchor>
  <xdr:twoCellAnchor>
    <xdr:from>
      <xdr:col>0</xdr:col>
      <xdr:colOff>85725</xdr:colOff>
      <xdr:row>9</xdr:row>
      <xdr:rowOff>0</xdr:rowOff>
    </xdr:from>
    <xdr:to>
      <xdr:col>4</xdr:col>
      <xdr:colOff>142875</xdr:colOff>
      <xdr:row>10</xdr:row>
      <xdr:rowOff>28575</xdr:rowOff>
    </xdr:to>
    <xdr:sp macro="" textlink="">
      <xdr:nvSpPr>
        <xdr:cNvPr id="1045" name="Text Box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85725" y="1543050"/>
          <a:ext cx="13525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ADICIONAL POR TEMPO DE SERVIÇO (VIGÊNCIA)</a:t>
          </a:r>
        </a:p>
      </xdr:txBody>
    </xdr:sp>
    <xdr:clientData/>
  </xdr:twoCellAnchor>
  <xdr:twoCellAnchor>
    <xdr:from>
      <xdr:col>20</xdr:col>
      <xdr:colOff>9525</xdr:colOff>
      <xdr:row>9</xdr:row>
      <xdr:rowOff>9525</xdr:rowOff>
    </xdr:from>
    <xdr:to>
      <xdr:col>20</xdr:col>
      <xdr:colOff>95250</xdr:colOff>
      <xdr:row>10</xdr:row>
      <xdr:rowOff>0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6457950" y="1552575"/>
          <a:ext cx="85725" cy="66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Courier"/>
            </a:rPr>
            <a:t>4</a:t>
          </a:r>
        </a:p>
      </xdr:txBody>
    </xdr:sp>
    <xdr:clientData/>
  </xdr:twoCellAnchor>
  <xdr:twoCellAnchor>
    <xdr:from>
      <xdr:col>20</xdr:col>
      <xdr:colOff>133350</xdr:colOff>
      <xdr:row>9</xdr:row>
      <xdr:rowOff>9525</xdr:rowOff>
    </xdr:from>
    <xdr:to>
      <xdr:col>22</xdr:col>
      <xdr:colOff>304800</xdr:colOff>
      <xdr:row>10</xdr:row>
      <xdr:rowOff>47625</xdr:rowOff>
    </xdr:to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6581775" y="1552575"/>
          <a:ext cx="8191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SEXTA PARTE (VIGÊNCIA)</a:t>
          </a:r>
        </a:p>
      </xdr:txBody>
    </xdr:sp>
    <xdr:clientData/>
  </xdr:twoCellAnchor>
  <xdr:twoCellAnchor>
    <xdr:from>
      <xdr:col>23</xdr:col>
      <xdr:colOff>142875</xdr:colOff>
      <xdr:row>9</xdr:row>
      <xdr:rowOff>9525</xdr:rowOff>
    </xdr:from>
    <xdr:to>
      <xdr:col>26</xdr:col>
      <xdr:colOff>114300</xdr:colOff>
      <xdr:row>10</xdr:row>
      <xdr:rowOff>28575</xdr:rowOff>
    </xdr:to>
    <xdr:sp macro="" textlink="">
      <xdr:nvSpPr>
        <xdr:cNvPr id="1048" name="Text Box 2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7562850" y="1552575"/>
          <a:ext cx="13049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ACUMULA : CARGO / FUNÇÃO- ATIVIDADE</a:t>
          </a:r>
        </a:p>
      </xdr:txBody>
    </xdr:sp>
    <xdr:clientData/>
  </xdr:twoCellAnchor>
  <xdr:twoCellAnchor>
    <xdr:from>
      <xdr:col>23</xdr:col>
      <xdr:colOff>9525</xdr:colOff>
      <xdr:row>9</xdr:row>
      <xdr:rowOff>9525</xdr:rowOff>
    </xdr:from>
    <xdr:to>
      <xdr:col>23</xdr:col>
      <xdr:colOff>95250</xdr:colOff>
      <xdr:row>10</xdr:row>
      <xdr:rowOff>0</xdr:rowOff>
    </xdr:to>
    <xdr:sp macro="" textlink="">
      <xdr:nvSpPr>
        <xdr:cNvPr id="1049" name="Text Box 2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7429500" y="1552575"/>
          <a:ext cx="85725" cy="66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Courier"/>
            </a:rPr>
            <a:t>5</a:t>
          </a:r>
        </a:p>
      </xdr:txBody>
    </xdr:sp>
    <xdr:clientData/>
  </xdr:twoCellAnchor>
  <xdr:twoCellAnchor>
    <xdr:from>
      <xdr:col>26</xdr:col>
      <xdr:colOff>9525</xdr:colOff>
      <xdr:row>9</xdr:row>
      <xdr:rowOff>9525</xdr:rowOff>
    </xdr:from>
    <xdr:to>
      <xdr:col>26</xdr:col>
      <xdr:colOff>95250</xdr:colOff>
      <xdr:row>10</xdr:row>
      <xdr:rowOff>0</xdr:rowOff>
    </xdr:to>
    <xdr:sp macro="" textlink="">
      <xdr:nvSpPr>
        <xdr:cNvPr id="1050" name="Text Box 26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8763000" y="1552575"/>
          <a:ext cx="85725" cy="66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Courier"/>
            </a:rPr>
            <a:t>6</a:t>
          </a:r>
        </a:p>
      </xdr:txBody>
    </xdr:sp>
    <xdr:clientData/>
  </xdr:twoCellAnchor>
  <xdr:twoCellAnchor>
    <xdr:from>
      <xdr:col>26</xdr:col>
      <xdr:colOff>504825</xdr:colOff>
      <xdr:row>9</xdr:row>
      <xdr:rowOff>0</xdr:rowOff>
    </xdr:from>
    <xdr:to>
      <xdr:col>29</xdr:col>
      <xdr:colOff>381000</xdr:colOff>
      <xdr:row>10</xdr:row>
      <xdr:rowOff>9525</xdr:rowOff>
    </xdr:to>
    <xdr:sp macro="" textlink="">
      <xdr:nvSpPr>
        <xdr:cNvPr id="1051" name="Text Box 27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9258300" y="1543050"/>
          <a:ext cx="17811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CARGO/ FUNÇÃO-ATIVIDADE / ACUMULAÇÃO/ ESFERA</a:t>
          </a:r>
        </a:p>
      </xdr:txBody>
    </xdr:sp>
    <xdr:clientData/>
  </xdr:twoCellAnchor>
  <xdr:twoCellAnchor>
    <xdr:from>
      <xdr:col>23</xdr:col>
      <xdr:colOff>76200</xdr:colOff>
      <xdr:row>10</xdr:row>
      <xdr:rowOff>142875</xdr:rowOff>
    </xdr:from>
    <xdr:to>
      <xdr:col>24</xdr:col>
      <xdr:colOff>66675</xdr:colOff>
      <xdr:row>11</xdr:row>
      <xdr:rowOff>104775</xdr:rowOff>
    </xdr:to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7496175" y="1762125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SIM</a:t>
          </a:r>
        </a:p>
      </xdr:txBody>
    </xdr:sp>
    <xdr:clientData/>
  </xdr:twoCellAnchor>
  <xdr:twoCellAnchor>
    <xdr:from>
      <xdr:col>25</xdr:col>
      <xdr:colOff>76200</xdr:colOff>
      <xdr:row>10</xdr:row>
      <xdr:rowOff>142875</xdr:rowOff>
    </xdr:from>
    <xdr:to>
      <xdr:col>25</xdr:col>
      <xdr:colOff>390525</xdr:colOff>
      <xdr:row>11</xdr:row>
      <xdr:rowOff>104775</xdr:rowOff>
    </xdr:to>
    <xdr:sp macro="" textlink="">
      <xdr:nvSpPr>
        <xdr:cNvPr id="1053" name="Text Box 2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8143875" y="1762125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NÃO</a:t>
          </a:r>
        </a:p>
      </xdr:txBody>
    </xdr:sp>
    <xdr:clientData/>
  </xdr:twoCellAnchor>
  <xdr:twoCellAnchor>
    <xdr:from>
      <xdr:col>24</xdr:col>
      <xdr:colOff>19050</xdr:colOff>
      <xdr:row>10</xdr:row>
      <xdr:rowOff>151158</xdr:rowOff>
    </xdr:from>
    <xdr:to>
      <xdr:col>24</xdr:col>
      <xdr:colOff>304800</xdr:colOff>
      <xdr:row>11</xdr:row>
      <xdr:rowOff>157369</xdr:rowOff>
    </xdr:to>
    <xdr:sp macro="" textlink="">
      <xdr:nvSpPr>
        <xdr:cNvPr id="7191" name="Rectangle 30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>
          <a:spLocks noChangeArrowheads="1"/>
        </xdr:cNvSpPr>
      </xdr:nvSpPr>
      <xdr:spPr bwMode="auto">
        <a:xfrm>
          <a:off x="7746724" y="1774549"/>
          <a:ext cx="285750" cy="20499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357393</xdr:colOff>
      <xdr:row>10</xdr:row>
      <xdr:rowOff>142876</xdr:rowOff>
    </xdr:from>
    <xdr:to>
      <xdr:col>25</xdr:col>
      <xdr:colOff>654324</xdr:colOff>
      <xdr:row>11</xdr:row>
      <xdr:rowOff>157369</xdr:rowOff>
    </xdr:to>
    <xdr:sp macro="" textlink="">
      <xdr:nvSpPr>
        <xdr:cNvPr id="1230" name="Rectangle 3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rrowheads="1"/>
        </xdr:cNvSpPr>
      </xdr:nvSpPr>
      <xdr:spPr bwMode="auto">
        <a:xfrm>
          <a:off x="8408089" y="1766267"/>
          <a:ext cx="296931" cy="2132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0</xdr:col>
      <xdr:colOff>85725</xdr:colOff>
      <xdr:row>13</xdr:row>
      <xdr:rowOff>76200</xdr:rowOff>
    </xdr:to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0" y="2085975"/>
          <a:ext cx="85725" cy="66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Courier"/>
            </a:rPr>
            <a:t>7</a:t>
          </a:r>
        </a:p>
      </xdr:txBody>
    </xdr:sp>
    <xdr:clientData/>
  </xdr:twoCellAnchor>
  <xdr:twoCellAnchor>
    <xdr:from>
      <xdr:col>1</xdr:col>
      <xdr:colOff>0</xdr:colOff>
      <xdr:row>13</xdr:row>
      <xdr:rowOff>9525</xdr:rowOff>
    </xdr:from>
    <xdr:to>
      <xdr:col>1</xdr:col>
      <xdr:colOff>85725</xdr:colOff>
      <xdr:row>13</xdr:row>
      <xdr:rowOff>76200</xdr:rowOff>
    </xdr:to>
    <xdr:sp macro="" textlink="">
      <xdr:nvSpPr>
        <xdr:cNvPr id="1057" name="Text Box 3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323850" y="2085975"/>
          <a:ext cx="85725" cy="66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Courier"/>
            </a:rPr>
            <a:t>8</a:t>
          </a:r>
        </a:p>
      </xdr:txBody>
    </xdr:sp>
    <xdr:clientData/>
  </xdr:twoCellAnchor>
  <xdr:twoCellAnchor>
    <xdr:from>
      <xdr:col>2</xdr:col>
      <xdr:colOff>19050</xdr:colOff>
      <xdr:row>13</xdr:row>
      <xdr:rowOff>9525</xdr:rowOff>
    </xdr:from>
    <xdr:to>
      <xdr:col>2</xdr:col>
      <xdr:colOff>104775</xdr:colOff>
      <xdr:row>13</xdr:row>
      <xdr:rowOff>76200</xdr:rowOff>
    </xdr:to>
    <xdr:sp macro="" textlink="">
      <xdr:nvSpPr>
        <xdr:cNvPr id="1058" name="Text Box 34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666750" y="2085975"/>
          <a:ext cx="85725" cy="66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Courier"/>
            </a:rPr>
            <a:t>9</a:t>
          </a:r>
        </a:p>
      </xdr:txBody>
    </xdr:sp>
    <xdr:clientData/>
  </xdr:twoCellAnchor>
  <xdr:twoCellAnchor>
    <xdr:from>
      <xdr:col>11</xdr:col>
      <xdr:colOff>9525</xdr:colOff>
      <xdr:row>13</xdr:row>
      <xdr:rowOff>9525</xdr:rowOff>
    </xdr:from>
    <xdr:to>
      <xdr:col>11</xdr:col>
      <xdr:colOff>123825</xdr:colOff>
      <xdr:row>13</xdr:row>
      <xdr:rowOff>76200</xdr:rowOff>
    </xdr:to>
    <xdr:sp macro="" textlink="">
      <xdr:nvSpPr>
        <xdr:cNvPr id="1059" name="Text Box 35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3571875" y="2085975"/>
          <a:ext cx="114300" cy="66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Courier"/>
            </a:rPr>
            <a:t>10</a:t>
          </a:r>
        </a:p>
      </xdr:txBody>
    </xdr:sp>
    <xdr:clientData/>
  </xdr:twoCellAnchor>
  <xdr:twoCellAnchor>
    <xdr:from>
      <xdr:col>14</xdr:col>
      <xdr:colOff>0</xdr:colOff>
      <xdr:row>13</xdr:row>
      <xdr:rowOff>9525</xdr:rowOff>
    </xdr:from>
    <xdr:to>
      <xdr:col>14</xdr:col>
      <xdr:colOff>114300</xdr:colOff>
      <xdr:row>13</xdr:row>
      <xdr:rowOff>76200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4533900" y="2085975"/>
          <a:ext cx="114300" cy="66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Courier"/>
            </a:rPr>
            <a:t>11</a:t>
          </a:r>
        </a:p>
      </xdr:txBody>
    </xdr:sp>
    <xdr:clientData/>
  </xdr:twoCellAnchor>
  <xdr:twoCellAnchor>
    <xdr:from>
      <xdr:col>15</xdr:col>
      <xdr:colOff>9525</xdr:colOff>
      <xdr:row>13</xdr:row>
      <xdr:rowOff>9525</xdr:rowOff>
    </xdr:from>
    <xdr:to>
      <xdr:col>15</xdr:col>
      <xdr:colOff>123825</xdr:colOff>
      <xdr:row>13</xdr:row>
      <xdr:rowOff>76200</xdr:rowOff>
    </xdr:to>
    <xdr:sp macro="" textlink="">
      <xdr:nvSpPr>
        <xdr:cNvPr id="1061" name="Text Box 37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4867275" y="2085975"/>
          <a:ext cx="114300" cy="66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Courier"/>
            </a:rPr>
            <a:t>12</a:t>
          </a:r>
        </a:p>
      </xdr:txBody>
    </xdr:sp>
    <xdr:clientData/>
  </xdr:twoCellAnchor>
  <xdr:twoCellAnchor>
    <xdr:from>
      <xdr:col>21</xdr:col>
      <xdr:colOff>0</xdr:colOff>
      <xdr:row>13</xdr:row>
      <xdr:rowOff>9525</xdr:rowOff>
    </xdr:from>
    <xdr:to>
      <xdr:col>21</xdr:col>
      <xdr:colOff>114300</xdr:colOff>
      <xdr:row>13</xdr:row>
      <xdr:rowOff>76200</xdr:rowOff>
    </xdr:to>
    <xdr:sp macro="" textlink="">
      <xdr:nvSpPr>
        <xdr:cNvPr id="1062" name="Text Box 38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6772275" y="2085975"/>
          <a:ext cx="114300" cy="66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Courier"/>
            </a:rPr>
            <a:t>13</a:t>
          </a:r>
        </a:p>
      </xdr:txBody>
    </xdr:sp>
    <xdr:clientData/>
  </xdr:twoCellAnchor>
  <xdr:twoCellAnchor>
    <xdr:from>
      <xdr:col>0</xdr:col>
      <xdr:colOff>0</xdr:colOff>
      <xdr:row>36</xdr:row>
      <xdr:rowOff>9525</xdr:rowOff>
    </xdr:from>
    <xdr:to>
      <xdr:col>0</xdr:col>
      <xdr:colOff>114300</xdr:colOff>
      <xdr:row>36</xdr:row>
      <xdr:rowOff>76200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0" y="6562725"/>
          <a:ext cx="114300" cy="66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Courier"/>
            </a:rPr>
            <a:t>14</a:t>
          </a:r>
        </a:p>
      </xdr:txBody>
    </xdr:sp>
    <xdr:clientData/>
  </xdr:twoCellAnchor>
  <xdr:twoCellAnchor>
    <xdr:from>
      <xdr:col>21</xdr:col>
      <xdr:colOff>0</xdr:colOff>
      <xdr:row>36</xdr:row>
      <xdr:rowOff>11430</xdr:rowOff>
    </xdr:from>
    <xdr:to>
      <xdr:col>21</xdr:col>
      <xdr:colOff>114300</xdr:colOff>
      <xdr:row>36</xdr:row>
      <xdr:rowOff>76200</xdr:rowOff>
    </xdr:to>
    <xdr:sp macro="" textlink="">
      <xdr:nvSpPr>
        <xdr:cNvPr id="1064" name="Text Box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6758609" y="6513278"/>
          <a:ext cx="114300" cy="647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Courier"/>
            </a:rPr>
            <a:t>15</a:t>
          </a:r>
        </a:p>
      </xdr:txBody>
    </xdr:sp>
    <xdr:clientData/>
  </xdr:twoCellAnchor>
  <xdr:twoCellAnchor>
    <xdr:from>
      <xdr:col>21</xdr:col>
      <xdr:colOff>161925</xdr:colOff>
      <xdr:row>36</xdr:row>
      <xdr:rowOff>76200</xdr:rowOff>
    </xdr:from>
    <xdr:to>
      <xdr:col>24</xdr:col>
      <xdr:colOff>209550</xdr:colOff>
      <xdr:row>36</xdr:row>
      <xdr:rowOff>219075</xdr:rowOff>
    </xdr:to>
    <xdr:sp macro="" textlink="">
      <xdr:nvSpPr>
        <xdr:cNvPr id="1065" name="Text Box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6934200" y="6629400"/>
          <a:ext cx="1019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RESPONSÁVEL</a:t>
          </a:r>
        </a:p>
      </xdr:txBody>
    </xdr:sp>
    <xdr:clientData/>
  </xdr:twoCellAnchor>
  <xdr:twoCellAnchor>
    <xdr:from>
      <xdr:col>28</xdr:col>
      <xdr:colOff>466725</xdr:colOff>
      <xdr:row>36</xdr:row>
      <xdr:rowOff>85725</xdr:rowOff>
    </xdr:from>
    <xdr:to>
      <xdr:col>29</xdr:col>
      <xdr:colOff>552450</xdr:colOff>
      <xdr:row>36</xdr:row>
      <xdr:rowOff>276225</xdr:rowOff>
    </xdr:to>
    <xdr:sp macro="" textlink="">
      <xdr:nvSpPr>
        <xdr:cNvPr id="1066" name="Text Box 4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10439400" y="6638925"/>
          <a:ext cx="771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DIRIGENTE</a:t>
          </a:r>
        </a:p>
      </xdr:txBody>
    </xdr:sp>
    <xdr:clientData/>
  </xdr:twoCellAnchor>
  <xdr:twoCellAnchor>
    <xdr:from>
      <xdr:col>21</xdr:col>
      <xdr:colOff>209550</xdr:colOff>
      <xdr:row>36</xdr:row>
      <xdr:rowOff>95250</xdr:rowOff>
    </xdr:from>
    <xdr:to>
      <xdr:col>24</xdr:col>
      <xdr:colOff>161925</xdr:colOff>
      <xdr:row>36</xdr:row>
      <xdr:rowOff>95250</xdr:rowOff>
    </xdr:to>
    <xdr:sp macro="" textlink="">
      <xdr:nvSpPr>
        <xdr:cNvPr id="7204" name="Line 43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>
          <a:spLocks noChangeShapeType="1"/>
        </xdr:cNvSpPr>
      </xdr:nvSpPr>
      <xdr:spPr bwMode="auto">
        <a:xfrm>
          <a:off x="6981825" y="6648450"/>
          <a:ext cx="92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400050</xdr:colOff>
      <xdr:row>36</xdr:row>
      <xdr:rowOff>76200</xdr:rowOff>
    </xdr:from>
    <xdr:to>
      <xdr:col>29</xdr:col>
      <xdr:colOff>638175</xdr:colOff>
      <xdr:row>36</xdr:row>
      <xdr:rowOff>76200</xdr:rowOff>
    </xdr:to>
    <xdr:sp macro="" textlink="">
      <xdr:nvSpPr>
        <xdr:cNvPr id="7205" name="Line 44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>
          <a:spLocks noChangeShapeType="1"/>
        </xdr:cNvSpPr>
      </xdr:nvSpPr>
      <xdr:spPr bwMode="auto">
        <a:xfrm>
          <a:off x="10372725" y="6629400"/>
          <a:ext cx="92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0</xdr:col>
      <xdr:colOff>133350</xdr:colOff>
      <xdr:row>2</xdr:row>
      <xdr:rowOff>95250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0" y="276225"/>
          <a:ext cx="133350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Courier"/>
            </a:rPr>
            <a:t>18</a:t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123825</xdr:colOff>
      <xdr:row>2</xdr:row>
      <xdr:rowOff>95250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323850" y="276225"/>
          <a:ext cx="12382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Courier"/>
            </a:rPr>
            <a:t>19</a:t>
          </a:r>
        </a:p>
      </xdr:txBody>
    </xdr:sp>
    <xdr:clientData/>
  </xdr:twoCellAnchor>
  <xdr:twoCellAnchor>
    <xdr:from>
      <xdr:col>2</xdr:col>
      <xdr:colOff>9525</xdr:colOff>
      <xdr:row>2</xdr:row>
      <xdr:rowOff>9525</xdr:rowOff>
    </xdr:from>
    <xdr:to>
      <xdr:col>2</xdr:col>
      <xdr:colOff>104775</xdr:colOff>
      <xdr:row>2</xdr:row>
      <xdr:rowOff>95250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657225" y="276225"/>
          <a:ext cx="95250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Courier"/>
            </a:rPr>
            <a:t>20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11</xdr:col>
      <xdr:colOff>123825</xdr:colOff>
      <xdr:row>2</xdr:row>
      <xdr:rowOff>95250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3571875" y="276225"/>
          <a:ext cx="114300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Courier"/>
            </a:rPr>
            <a:t>21</a:t>
          </a:r>
        </a:p>
      </xdr:txBody>
    </xdr:sp>
    <xdr:clientData/>
  </xdr:twoCellAnchor>
  <xdr:twoCellAnchor>
    <xdr:from>
      <xdr:col>14</xdr:col>
      <xdr:colOff>0</xdr:colOff>
      <xdr:row>2</xdr:row>
      <xdr:rowOff>9525</xdr:rowOff>
    </xdr:from>
    <xdr:to>
      <xdr:col>14</xdr:col>
      <xdr:colOff>114300</xdr:colOff>
      <xdr:row>2</xdr:row>
      <xdr:rowOff>95250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4533900" y="276225"/>
          <a:ext cx="114300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Courier"/>
            </a:rPr>
            <a:t>22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15</xdr:col>
      <xdr:colOff>123825</xdr:colOff>
      <xdr:row>2</xdr:row>
      <xdr:rowOff>95250</xdr:rowOff>
    </xdr:to>
    <xdr:sp macro="" textlink="">
      <xdr:nvSpPr>
        <xdr:cNvPr id="2054" name="Text Box 6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4867275" y="276225"/>
          <a:ext cx="114300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Courier"/>
            </a:rPr>
            <a:t>23</a:t>
          </a:r>
        </a:p>
      </xdr:txBody>
    </xdr:sp>
    <xdr:clientData/>
  </xdr:twoCellAnchor>
  <xdr:twoCellAnchor>
    <xdr:from>
      <xdr:col>21</xdr:col>
      <xdr:colOff>0</xdr:colOff>
      <xdr:row>2</xdr:row>
      <xdr:rowOff>9525</xdr:rowOff>
    </xdr:from>
    <xdr:to>
      <xdr:col>21</xdr:col>
      <xdr:colOff>114300</xdr:colOff>
      <xdr:row>2</xdr:row>
      <xdr:rowOff>95250</xdr:rowOff>
    </xdr:to>
    <xdr:sp macro="" textlink="">
      <xdr:nvSpPr>
        <xdr:cNvPr id="2055" name="Text Box 7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7143750" y="276225"/>
          <a:ext cx="114300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Courier"/>
            </a:rPr>
            <a:t>24</a:t>
          </a:r>
        </a:p>
      </xdr:txBody>
    </xdr:sp>
    <xdr:clientData/>
  </xdr:twoCellAnchor>
  <xdr:twoCellAnchor>
    <xdr:from>
      <xdr:col>0</xdr:col>
      <xdr:colOff>0</xdr:colOff>
      <xdr:row>21</xdr:row>
      <xdr:rowOff>9525</xdr:rowOff>
    </xdr:from>
    <xdr:to>
      <xdr:col>0</xdr:col>
      <xdr:colOff>114300</xdr:colOff>
      <xdr:row>21</xdr:row>
      <xdr:rowOff>76200</xdr:rowOff>
    </xdr:to>
    <xdr:sp macro="" textlink="">
      <xdr:nvSpPr>
        <xdr:cNvPr id="2056" name="Text Box 8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0" y="4124325"/>
          <a:ext cx="114300" cy="66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Courier"/>
            </a:rPr>
            <a:t>25</a:t>
          </a:r>
        </a:p>
      </xdr:txBody>
    </xdr:sp>
    <xdr:clientData/>
  </xdr:twoCellAnchor>
  <xdr:twoCellAnchor>
    <xdr:from>
      <xdr:col>21</xdr:col>
      <xdr:colOff>0</xdr:colOff>
      <xdr:row>21</xdr:row>
      <xdr:rowOff>9525</xdr:rowOff>
    </xdr:from>
    <xdr:to>
      <xdr:col>21</xdr:col>
      <xdr:colOff>114300</xdr:colOff>
      <xdr:row>21</xdr:row>
      <xdr:rowOff>76200</xdr:rowOff>
    </xdr:to>
    <xdr:sp macro="" textlink="">
      <xdr:nvSpPr>
        <xdr:cNvPr id="2057" name="Text Box 9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7143750" y="4124325"/>
          <a:ext cx="114300" cy="66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Courier"/>
            </a:rPr>
            <a:t>26</a:t>
          </a:r>
        </a:p>
      </xdr:txBody>
    </xdr:sp>
    <xdr:clientData/>
  </xdr:twoCellAnchor>
  <xdr:twoCellAnchor>
    <xdr:from>
      <xdr:col>21</xdr:col>
      <xdr:colOff>180975</xdr:colOff>
      <xdr:row>21</xdr:row>
      <xdr:rowOff>47625</xdr:rowOff>
    </xdr:from>
    <xdr:to>
      <xdr:col>25</xdr:col>
      <xdr:colOff>9525</xdr:colOff>
      <xdr:row>21</xdr:row>
      <xdr:rowOff>180975</xdr:rowOff>
    </xdr:to>
    <xdr:sp macro="" textlink="">
      <xdr:nvSpPr>
        <xdr:cNvPr id="2058" name="Text Box 10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7324725" y="4162425"/>
          <a:ext cx="8763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RESPONSÁVEL</a:t>
          </a:r>
        </a:p>
      </xdr:txBody>
    </xdr:sp>
    <xdr:clientData/>
  </xdr:twoCellAnchor>
  <xdr:twoCellAnchor>
    <xdr:from>
      <xdr:col>29</xdr:col>
      <xdr:colOff>0</xdr:colOff>
      <xdr:row>21</xdr:row>
      <xdr:rowOff>57150</xdr:rowOff>
    </xdr:from>
    <xdr:to>
      <xdr:col>29</xdr:col>
      <xdr:colOff>781050</xdr:colOff>
      <xdr:row>22</xdr:row>
      <xdr:rowOff>0</xdr:rowOff>
    </xdr:to>
    <xdr:sp macro="" textlink="">
      <xdr:nvSpPr>
        <xdr:cNvPr id="2059" name="Text Box 11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9486900" y="4171950"/>
          <a:ext cx="7810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DIRIGENTE</a:t>
          </a:r>
        </a:p>
      </xdr:txBody>
    </xdr:sp>
    <xdr:clientData/>
  </xdr:twoCellAnchor>
  <xdr:twoCellAnchor>
    <xdr:from>
      <xdr:col>21</xdr:col>
      <xdr:colOff>228600</xdr:colOff>
      <xdr:row>21</xdr:row>
      <xdr:rowOff>47625</xdr:rowOff>
    </xdr:from>
    <xdr:to>
      <xdr:col>25</xdr:col>
      <xdr:colOff>57150</xdr:colOff>
      <xdr:row>21</xdr:row>
      <xdr:rowOff>47625</xdr:rowOff>
    </xdr:to>
    <xdr:sp macro="" textlink="">
      <xdr:nvSpPr>
        <xdr:cNvPr id="5723" name="Line 12">
          <a:extLst>
            <a:ext uri="{FF2B5EF4-FFF2-40B4-BE49-F238E27FC236}">
              <a16:creationId xmlns:a16="http://schemas.microsoft.com/office/drawing/2014/main" id="{00000000-0008-0000-0100-00005B160000}"/>
            </a:ext>
          </a:extLst>
        </xdr:cNvPr>
        <xdr:cNvSpPr>
          <a:spLocks noChangeShapeType="1"/>
        </xdr:cNvSpPr>
      </xdr:nvSpPr>
      <xdr:spPr bwMode="auto">
        <a:xfrm>
          <a:off x="7372350" y="68770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314325</xdr:colOff>
      <xdr:row>21</xdr:row>
      <xdr:rowOff>76200</xdr:rowOff>
    </xdr:from>
    <xdr:to>
      <xdr:col>29</xdr:col>
      <xdr:colOff>742950</xdr:colOff>
      <xdr:row>21</xdr:row>
      <xdr:rowOff>76200</xdr:rowOff>
    </xdr:to>
    <xdr:sp macro="" textlink="">
      <xdr:nvSpPr>
        <xdr:cNvPr id="5724" name="Line 13">
          <a:extLst>
            <a:ext uri="{FF2B5EF4-FFF2-40B4-BE49-F238E27FC236}">
              <a16:creationId xmlns:a16="http://schemas.microsoft.com/office/drawing/2014/main" id="{00000000-0008-0000-0100-00005C160000}"/>
            </a:ext>
          </a:extLst>
        </xdr:cNvPr>
        <xdr:cNvSpPr>
          <a:spLocks noChangeShapeType="1"/>
        </xdr:cNvSpPr>
      </xdr:nvSpPr>
      <xdr:spPr bwMode="auto">
        <a:xfrm>
          <a:off x="9477375" y="690562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123825</xdr:colOff>
      <xdr:row>0</xdr:row>
      <xdr:rowOff>66675</xdr:rowOff>
    </xdr:to>
    <xdr:sp macro="" textlink="">
      <xdr:nvSpPr>
        <xdr:cNvPr id="2062" name="Text Box 14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23825" cy="66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Courier"/>
            </a:rPr>
            <a:t>16</a:t>
          </a:r>
        </a:p>
      </xdr:txBody>
    </xdr:sp>
    <xdr:clientData/>
  </xdr:twoCellAnchor>
  <xdr:twoCellAnchor>
    <xdr:from>
      <xdr:col>22</xdr:col>
      <xdr:colOff>9525</xdr:colOff>
      <xdr:row>0</xdr:row>
      <xdr:rowOff>19050</xdr:rowOff>
    </xdr:from>
    <xdr:to>
      <xdr:col>22</xdr:col>
      <xdr:colOff>133350</xdr:colOff>
      <xdr:row>0</xdr:row>
      <xdr:rowOff>85725</xdr:rowOff>
    </xdr:to>
    <xdr:sp macro="" textlink="">
      <xdr:nvSpPr>
        <xdr:cNvPr id="2063" name="Text Box 15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7477125" y="19050"/>
          <a:ext cx="123825" cy="66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Courier"/>
            </a:rPr>
            <a:t>17</a:t>
          </a:r>
        </a:p>
      </xdr:txBody>
    </xdr:sp>
    <xdr:clientData/>
  </xdr:twoCellAnchor>
  <xdr:twoCellAnchor>
    <xdr:from>
      <xdr:col>22</xdr:col>
      <xdr:colOff>161925</xdr:colOff>
      <xdr:row>0</xdr:row>
      <xdr:rowOff>9525</xdr:rowOff>
    </xdr:from>
    <xdr:to>
      <xdr:col>26</xdr:col>
      <xdr:colOff>152400</xdr:colOff>
      <xdr:row>0</xdr:row>
      <xdr:rowOff>133350</xdr:rowOff>
    </xdr:to>
    <xdr:sp macro="" textlink="">
      <xdr:nvSpPr>
        <xdr:cNvPr id="2064" name="Text Box 16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7629525" y="9525"/>
          <a:ext cx="10382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pt-BR" sz="8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REGISTRO GERAL (R.G.)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0</xdr:col>
      <xdr:colOff>133350</xdr:colOff>
      <xdr:row>5</xdr:row>
      <xdr:rowOff>76200</xdr:rowOff>
    </xdr:to>
    <xdr:sp macro="" textlink="">
      <xdr:nvSpPr>
        <xdr:cNvPr id="2065" name="Text Box 17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0" y="923925"/>
          <a:ext cx="133350" cy="66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Courier"/>
            </a:rPr>
            <a:t>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7"/>
  <sheetViews>
    <sheetView showZeros="0" topLeftCell="A12" zoomScale="115" zoomScaleNormal="115" workbookViewId="0">
      <selection activeCell="I37" sqref="I37"/>
    </sheetView>
  </sheetViews>
  <sheetFormatPr defaultRowHeight="15.6" x14ac:dyDescent="0.3"/>
  <cols>
    <col min="1" max="18" width="4.19921875" customWidth="1"/>
    <col min="19" max="19" width="3.8984375" customWidth="1"/>
    <col min="20" max="25" width="4.19921875" customWidth="1"/>
    <col min="26" max="26" width="9" customWidth="1"/>
    <col min="28" max="28" width="7" customWidth="1"/>
    <col min="30" max="30" width="9.19921875" customWidth="1"/>
  </cols>
  <sheetData>
    <row r="1" spans="1:30" x14ac:dyDescent="0.3">
      <c r="A1" s="9"/>
      <c r="B1" s="9"/>
      <c r="C1" s="10" t="s">
        <v>0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1"/>
      <c r="AB1" s="1"/>
      <c r="AC1" s="1"/>
      <c r="AD1" s="1"/>
    </row>
    <row r="2" spans="1:30" ht="13.5" customHeight="1" x14ac:dyDescent="0.3">
      <c r="A2" s="9"/>
      <c r="B2" s="9"/>
      <c r="C2" s="9" t="s">
        <v>1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"/>
      <c r="AB2" s="1"/>
      <c r="AC2" s="1"/>
      <c r="AD2" s="1"/>
    </row>
    <row r="3" spans="1:30" ht="12.75" customHeight="1" x14ac:dyDescent="0.3">
      <c r="A3" s="9"/>
      <c r="B3" s="9"/>
      <c r="C3" s="11" t="s">
        <v>60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"/>
      <c r="AB3" s="1"/>
      <c r="AC3" s="1"/>
      <c r="AD3" s="1"/>
    </row>
    <row r="4" spans="1:30" ht="14.25" customHeight="1" x14ac:dyDescent="0.3">
      <c r="A4" s="9"/>
      <c r="B4" s="9"/>
      <c r="C4" s="11" t="s">
        <v>61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2"/>
      <c r="Q4" s="12"/>
      <c r="R4" s="12"/>
      <c r="S4" s="9"/>
      <c r="T4" s="9"/>
      <c r="U4" s="9"/>
      <c r="V4" s="9"/>
      <c r="W4" s="9"/>
      <c r="X4" s="9"/>
      <c r="Y4" s="9"/>
      <c r="Z4" s="9"/>
      <c r="AA4" s="1"/>
      <c r="AB4" s="14" t="s">
        <v>2</v>
      </c>
      <c r="AC4" s="114"/>
      <c r="AD4" s="114"/>
    </row>
    <row r="5" spans="1:30" ht="14.25" customHeight="1" x14ac:dyDescent="0.3">
      <c r="A5" s="9"/>
      <c r="B5" s="13"/>
      <c r="C5" s="13"/>
      <c r="D5" s="13"/>
      <c r="E5" s="13"/>
      <c r="F5" s="13"/>
      <c r="G5" s="9"/>
      <c r="H5" s="13"/>
      <c r="I5" s="13"/>
      <c r="K5" s="116" t="s">
        <v>35</v>
      </c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5"/>
      <c r="Z5" s="115"/>
      <c r="AA5" s="63"/>
      <c r="AB5" s="63"/>
      <c r="AC5" s="1"/>
      <c r="AD5" s="1"/>
    </row>
    <row r="6" spans="1:30" ht="15" customHeight="1" x14ac:dyDescent="0.3">
      <c r="A6" s="17" t="s">
        <v>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  <c r="Q6" s="117"/>
      <c r="R6" s="118"/>
      <c r="S6" s="119"/>
      <c r="T6" s="112"/>
      <c r="U6" s="113"/>
      <c r="V6" s="109"/>
      <c r="W6" s="110"/>
      <c r="X6" s="110"/>
      <c r="Y6" s="111"/>
      <c r="Z6" s="99"/>
      <c r="AA6" s="100"/>
      <c r="AB6" s="101"/>
      <c r="AC6" s="102"/>
      <c r="AD6" s="103"/>
    </row>
    <row r="7" spans="1:30" ht="16.2" x14ac:dyDescent="0.35">
      <c r="A7" s="51"/>
      <c r="B7" s="52"/>
      <c r="C7" s="52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P7" s="101"/>
      <c r="Q7" s="102"/>
      <c r="R7" s="102"/>
      <c r="S7" s="103"/>
      <c r="T7" s="107"/>
      <c r="U7" s="107"/>
      <c r="V7" s="107"/>
      <c r="W7" s="104"/>
      <c r="X7" s="105"/>
      <c r="Y7" s="106"/>
      <c r="Z7" s="57"/>
      <c r="AA7" s="107"/>
      <c r="AB7" s="107"/>
      <c r="AC7" s="108"/>
      <c r="AD7" s="108"/>
    </row>
    <row r="8" spans="1:30" x14ac:dyDescent="0.3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98"/>
      <c r="AB8" s="86"/>
      <c r="AC8" s="86"/>
      <c r="AD8" s="86"/>
    </row>
    <row r="9" spans="1:30" ht="4.5" customHeight="1" x14ac:dyDescent="0.3">
      <c r="A9" s="1"/>
      <c r="B9" s="1"/>
      <c r="C9" s="1"/>
      <c r="D9" s="1"/>
      <c r="E9" s="1"/>
      <c r="F9" s="1"/>
      <c r="G9" s="1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6" customHeight="1" x14ac:dyDescent="0.3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0"/>
      <c r="U10" s="19"/>
      <c r="V10" s="19"/>
      <c r="W10" s="20"/>
      <c r="X10" s="19"/>
      <c r="Y10" s="19"/>
      <c r="Z10" s="19"/>
      <c r="AA10" s="18"/>
      <c r="AB10" s="19"/>
      <c r="AC10" s="19"/>
      <c r="AD10" s="20"/>
    </row>
    <row r="11" spans="1:30" x14ac:dyDescent="0.3">
      <c r="A11" s="4" t="s">
        <v>4</v>
      </c>
      <c r="B11" s="97"/>
      <c r="C11" s="87"/>
      <c r="D11" s="87"/>
      <c r="E11" s="5" t="s">
        <v>6</v>
      </c>
      <c r="F11" s="97"/>
      <c r="G11" s="87"/>
      <c r="H11" s="87"/>
      <c r="I11" s="5" t="s">
        <v>8</v>
      </c>
      <c r="J11" s="97"/>
      <c r="K11" s="87"/>
      <c r="L11" s="87"/>
      <c r="M11" s="5" t="s">
        <v>10</v>
      </c>
      <c r="N11" s="87"/>
      <c r="O11" s="87"/>
      <c r="P11" s="87"/>
      <c r="Q11" s="5" t="s">
        <v>12</v>
      </c>
      <c r="R11" s="88"/>
      <c r="S11" s="88"/>
      <c r="T11" s="88"/>
      <c r="U11" s="91"/>
      <c r="V11" s="92"/>
      <c r="W11" s="93"/>
      <c r="X11" s="2"/>
      <c r="Y11" s="2"/>
      <c r="Z11" s="2"/>
      <c r="AA11" s="64"/>
      <c r="AB11" s="65"/>
      <c r="AC11" s="65"/>
      <c r="AD11" s="66"/>
    </row>
    <row r="12" spans="1:30" x14ac:dyDescent="0.3">
      <c r="A12" s="6" t="s">
        <v>5</v>
      </c>
      <c r="B12" s="97"/>
      <c r="C12" s="87"/>
      <c r="D12" s="87"/>
      <c r="E12" s="7" t="s">
        <v>7</v>
      </c>
      <c r="F12" s="97"/>
      <c r="G12" s="87"/>
      <c r="H12" s="87"/>
      <c r="I12" s="7" t="s">
        <v>9</v>
      </c>
      <c r="J12" s="97"/>
      <c r="K12" s="87"/>
      <c r="L12" s="87"/>
      <c r="M12" s="7" t="s">
        <v>11</v>
      </c>
      <c r="N12" s="87"/>
      <c r="O12" s="87"/>
      <c r="P12" s="87"/>
      <c r="Q12" s="7" t="s">
        <v>13</v>
      </c>
      <c r="R12" s="88"/>
      <c r="S12" s="88"/>
      <c r="T12" s="88"/>
      <c r="U12" s="94"/>
      <c r="V12" s="95"/>
      <c r="W12" s="96"/>
      <c r="X12" s="8"/>
      <c r="Y12" s="8"/>
      <c r="Z12" s="8"/>
      <c r="AA12" s="67"/>
      <c r="AB12" s="68"/>
      <c r="AC12" s="68"/>
      <c r="AD12" s="69"/>
    </row>
    <row r="13" spans="1:30" ht="4.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" customHeight="1" x14ac:dyDescent="0.3">
      <c r="A14" s="85" t="s">
        <v>19</v>
      </c>
      <c r="B14" s="85" t="s">
        <v>20</v>
      </c>
      <c r="C14" s="90" t="s">
        <v>14</v>
      </c>
      <c r="D14" s="90"/>
      <c r="E14" s="90"/>
      <c r="F14" s="90"/>
      <c r="G14" s="90"/>
      <c r="H14" s="90"/>
      <c r="I14" s="90"/>
      <c r="J14" s="90"/>
      <c r="K14" s="90"/>
      <c r="L14" s="89" t="s">
        <v>15</v>
      </c>
      <c r="M14" s="89"/>
      <c r="N14" s="89"/>
      <c r="O14" s="15" t="s">
        <v>16</v>
      </c>
      <c r="P14" s="75" t="s">
        <v>17</v>
      </c>
      <c r="Q14" s="75"/>
      <c r="R14" s="75"/>
      <c r="S14" s="75"/>
      <c r="T14" s="75"/>
      <c r="U14" s="75"/>
      <c r="V14" s="77" t="s">
        <v>18</v>
      </c>
      <c r="W14" s="77"/>
      <c r="X14" s="77"/>
      <c r="Y14" s="77"/>
      <c r="Z14" s="77"/>
      <c r="AA14" s="77"/>
      <c r="AB14" s="77"/>
      <c r="AC14" s="77"/>
      <c r="AD14" s="77"/>
    </row>
    <row r="15" spans="1:30" ht="11.25" customHeight="1" x14ac:dyDescent="0.3">
      <c r="A15" s="85"/>
      <c r="B15" s="85"/>
      <c r="C15" s="85" t="s">
        <v>57</v>
      </c>
      <c r="D15" s="85" t="s">
        <v>58</v>
      </c>
      <c r="E15" s="85" t="s">
        <v>59</v>
      </c>
      <c r="F15" s="85" t="s">
        <v>23</v>
      </c>
      <c r="G15" s="85" t="s">
        <v>22</v>
      </c>
      <c r="H15" s="85" t="s">
        <v>21</v>
      </c>
      <c r="I15" s="85"/>
      <c r="J15" s="85"/>
      <c r="K15" s="85"/>
      <c r="L15" s="76" t="s">
        <v>24</v>
      </c>
      <c r="M15" s="84" t="s">
        <v>31</v>
      </c>
      <c r="N15" s="76" t="s">
        <v>25</v>
      </c>
      <c r="O15" s="76" t="s">
        <v>26</v>
      </c>
      <c r="P15" s="76" t="s">
        <v>27</v>
      </c>
      <c r="Q15" s="76" t="s">
        <v>28</v>
      </c>
      <c r="R15" s="76" t="s">
        <v>29</v>
      </c>
      <c r="S15" s="76" t="s">
        <v>30</v>
      </c>
      <c r="T15" s="76" t="s">
        <v>33</v>
      </c>
      <c r="U15" s="76" t="s">
        <v>34</v>
      </c>
      <c r="V15" s="77"/>
      <c r="W15" s="77"/>
      <c r="X15" s="77"/>
      <c r="Y15" s="77"/>
      <c r="Z15" s="77"/>
      <c r="AA15" s="77"/>
      <c r="AB15" s="77"/>
      <c r="AC15" s="77"/>
      <c r="AD15" s="77"/>
    </row>
    <row r="16" spans="1:30" ht="11.25" customHeight="1" x14ac:dyDescent="0.3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76"/>
      <c r="M16" s="84"/>
      <c r="N16" s="76"/>
      <c r="O16" s="76"/>
      <c r="P16" s="76"/>
      <c r="Q16" s="76"/>
      <c r="R16" s="76"/>
      <c r="S16" s="76"/>
      <c r="T16" s="76"/>
      <c r="U16" s="76"/>
      <c r="V16" s="77"/>
      <c r="W16" s="77"/>
      <c r="X16" s="77"/>
      <c r="Y16" s="77"/>
      <c r="Z16" s="77"/>
      <c r="AA16" s="77"/>
      <c r="AB16" s="77"/>
      <c r="AC16" s="77"/>
      <c r="AD16" s="77"/>
    </row>
    <row r="17" spans="1:30" ht="15.75" customHeight="1" x14ac:dyDescent="0.3">
      <c r="A17" s="21">
        <v>1987</v>
      </c>
      <c r="B17" s="21">
        <v>59</v>
      </c>
      <c r="C17" s="56">
        <v>1</v>
      </c>
      <c r="D17" s="53"/>
      <c r="E17" s="53"/>
      <c r="F17" s="53"/>
      <c r="G17" s="53"/>
      <c r="H17" s="53">
        <v>0</v>
      </c>
      <c r="I17" s="53"/>
      <c r="J17" s="53"/>
      <c r="K17" s="53"/>
      <c r="L17" s="21"/>
      <c r="M17" s="23"/>
      <c r="N17" s="23"/>
      <c r="O17" s="23"/>
      <c r="P17" s="43">
        <f>B17-C17-D17-E17-F17-G17-H17+L17+M17</f>
        <v>58</v>
      </c>
      <c r="Q17" s="44">
        <f>P17</f>
        <v>58</v>
      </c>
      <c r="R17" s="43">
        <f>B17-D17-E17-L17-G17+L17+M17</f>
        <v>59</v>
      </c>
      <c r="S17" s="44"/>
      <c r="T17" s="44">
        <f t="shared" ref="T17" si="0">P17</f>
        <v>58</v>
      </c>
      <c r="U17" s="44">
        <f t="shared" ref="U17" si="1">P17</f>
        <v>58</v>
      </c>
      <c r="V17" s="78" t="s">
        <v>62</v>
      </c>
      <c r="W17" s="79"/>
      <c r="X17" s="79"/>
      <c r="Y17" s="79"/>
      <c r="Z17" s="79"/>
      <c r="AA17" s="79"/>
      <c r="AB17" s="79"/>
      <c r="AC17" s="79"/>
      <c r="AD17" s="80"/>
    </row>
    <row r="18" spans="1:30" x14ac:dyDescent="0.3">
      <c r="A18" s="22"/>
      <c r="B18" s="22"/>
      <c r="C18" s="55">
        <v>1</v>
      </c>
      <c r="D18" s="54"/>
      <c r="E18" s="54"/>
      <c r="F18" s="54"/>
      <c r="G18" s="54"/>
      <c r="H18" s="54"/>
      <c r="I18" s="54"/>
      <c r="J18" s="54"/>
      <c r="K18" s="54"/>
      <c r="L18" s="22"/>
      <c r="M18" s="24"/>
      <c r="N18" s="24"/>
      <c r="O18" s="24"/>
      <c r="P18" s="45">
        <f>P17+B18-C18-D18-E18-F18-G18-H18+L18+M18</f>
        <v>57</v>
      </c>
      <c r="Q18" s="46">
        <f t="shared" ref="Q18:Q36" si="2">P18</f>
        <v>57</v>
      </c>
      <c r="R18" s="45">
        <f>R17+B18-D18-E18-G18+L18</f>
        <v>59</v>
      </c>
      <c r="S18" s="46"/>
      <c r="T18" s="46">
        <f t="shared" ref="T18:T34" si="3">P18</f>
        <v>57</v>
      </c>
      <c r="U18" s="46">
        <f t="shared" ref="U18:U36" si="4">P18</f>
        <v>57</v>
      </c>
      <c r="V18" s="81"/>
      <c r="W18" s="82"/>
      <c r="X18" s="82"/>
      <c r="Y18" s="82"/>
      <c r="Z18" s="82"/>
      <c r="AA18" s="82"/>
      <c r="AB18" s="82"/>
      <c r="AC18" s="82"/>
      <c r="AD18" s="83"/>
    </row>
    <row r="19" spans="1:30" x14ac:dyDescent="0.3">
      <c r="A19" s="22">
        <v>1988</v>
      </c>
      <c r="B19" s="22">
        <v>7</v>
      </c>
      <c r="C19" s="55"/>
      <c r="D19" s="54"/>
      <c r="E19" s="54"/>
      <c r="F19" s="54"/>
      <c r="G19" s="54"/>
      <c r="H19" s="54"/>
      <c r="I19" s="54"/>
      <c r="J19" s="54"/>
      <c r="K19" s="54"/>
      <c r="L19" s="22"/>
      <c r="M19" s="24"/>
      <c r="N19" s="24"/>
      <c r="O19" s="24"/>
      <c r="P19" s="45">
        <f>P18+B19-C19-D19-E19-F19-G19-H19+L19+M19</f>
        <v>64</v>
      </c>
      <c r="Q19" s="46">
        <f t="shared" si="2"/>
        <v>64</v>
      </c>
      <c r="R19" s="45">
        <f t="shared" ref="R19:R36" si="5">R18+B19-D19-E19-G19+L19</f>
        <v>66</v>
      </c>
      <c r="S19" s="46"/>
      <c r="T19" s="46">
        <f t="shared" si="3"/>
        <v>64</v>
      </c>
      <c r="U19" s="46">
        <f t="shared" si="4"/>
        <v>64</v>
      </c>
      <c r="V19" s="70" t="s">
        <v>63</v>
      </c>
      <c r="W19" s="71"/>
      <c r="X19" s="71"/>
      <c r="Y19" s="71"/>
      <c r="Z19" s="71"/>
      <c r="AA19" s="71"/>
      <c r="AB19" s="71"/>
      <c r="AC19" s="71"/>
      <c r="AD19" s="72"/>
    </row>
    <row r="20" spans="1:30" x14ac:dyDescent="0.3">
      <c r="A20" s="22">
        <v>1988</v>
      </c>
      <c r="B20" s="22">
        <v>33</v>
      </c>
      <c r="C20" s="55"/>
      <c r="D20" s="54"/>
      <c r="E20" s="54"/>
      <c r="F20" s="54"/>
      <c r="G20" s="54"/>
      <c r="H20" s="54"/>
      <c r="I20" s="54"/>
      <c r="J20" s="54"/>
      <c r="K20" s="54"/>
      <c r="L20" s="22"/>
      <c r="M20" s="24"/>
      <c r="N20" s="24"/>
      <c r="O20" s="24"/>
      <c r="P20" s="45">
        <f>P19+B20-C20-D20-E20-F20-G20-H20+L20+M20</f>
        <v>97</v>
      </c>
      <c r="Q20" s="46">
        <f t="shared" si="2"/>
        <v>97</v>
      </c>
      <c r="R20" s="45">
        <f t="shared" si="5"/>
        <v>99</v>
      </c>
      <c r="S20" s="46"/>
      <c r="T20" s="46">
        <f t="shared" si="3"/>
        <v>97</v>
      </c>
      <c r="U20" s="46">
        <f t="shared" si="4"/>
        <v>97</v>
      </c>
      <c r="V20" s="70" t="s">
        <v>64</v>
      </c>
      <c r="W20" s="71"/>
      <c r="X20" s="71"/>
      <c r="Y20" s="71"/>
      <c r="Z20" s="71"/>
      <c r="AA20" s="71"/>
      <c r="AB20" s="71"/>
      <c r="AC20" s="71"/>
      <c r="AD20" s="72"/>
    </row>
    <row r="21" spans="1:30" x14ac:dyDescent="0.3">
      <c r="A21" s="22"/>
      <c r="B21" s="22"/>
      <c r="C21" s="55"/>
      <c r="D21" s="54"/>
      <c r="E21" s="54"/>
      <c r="F21" s="54"/>
      <c r="G21" s="54"/>
      <c r="H21" s="54"/>
      <c r="I21" s="54"/>
      <c r="J21" s="54"/>
      <c r="K21" s="54"/>
      <c r="L21" s="22"/>
      <c r="M21" s="24"/>
      <c r="N21" s="24"/>
      <c r="O21" s="24"/>
      <c r="P21" s="45">
        <f>P20+B21-C21-D21-E21-F21-G21-H21+L21+M21</f>
        <v>97</v>
      </c>
      <c r="Q21" s="46">
        <f t="shared" si="2"/>
        <v>97</v>
      </c>
      <c r="R21" s="45">
        <f t="shared" si="5"/>
        <v>99</v>
      </c>
      <c r="S21" s="46"/>
      <c r="T21" s="46">
        <f t="shared" si="3"/>
        <v>97</v>
      </c>
      <c r="U21" s="46">
        <f t="shared" si="4"/>
        <v>97</v>
      </c>
      <c r="V21" s="70"/>
      <c r="W21" s="71"/>
      <c r="X21" s="71"/>
      <c r="Y21" s="71"/>
      <c r="Z21" s="71"/>
      <c r="AA21" s="71"/>
      <c r="AB21" s="71"/>
      <c r="AC21" s="71"/>
      <c r="AD21" s="72"/>
    </row>
    <row r="22" spans="1:30" x14ac:dyDescent="0.3">
      <c r="A22" s="22"/>
      <c r="B22" s="22"/>
      <c r="C22" s="54"/>
      <c r="D22" s="54"/>
      <c r="E22" s="54"/>
      <c r="F22" s="54"/>
      <c r="G22" s="54"/>
      <c r="H22" s="54"/>
      <c r="I22" s="54"/>
      <c r="J22" s="54"/>
      <c r="K22" s="54"/>
      <c r="L22" s="22"/>
      <c r="M22" s="24"/>
      <c r="N22" s="24"/>
      <c r="O22" s="24"/>
      <c r="P22" s="45">
        <f>P21+B22-C22-D22-E22-F22-G22-H22+L22+M22</f>
        <v>97</v>
      </c>
      <c r="Q22" s="46">
        <f t="shared" si="2"/>
        <v>97</v>
      </c>
      <c r="R22" s="45">
        <f t="shared" si="5"/>
        <v>99</v>
      </c>
      <c r="S22" s="46"/>
      <c r="T22" s="46">
        <f t="shared" si="3"/>
        <v>97</v>
      </c>
      <c r="U22" s="46">
        <f t="shared" si="4"/>
        <v>97</v>
      </c>
      <c r="V22" s="70"/>
      <c r="W22" s="71"/>
      <c r="X22" s="71"/>
      <c r="Y22" s="71"/>
      <c r="Z22" s="71"/>
      <c r="AA22" s="71"/>
      <c r="AB22" s="71"/>
      <c r="AC22" s="71"/>
      <c r="AD22" s="72"/>
    </row>
    <row r="23" spans="1:30" x14ac:dyDescent="0.3">
      <c r="A23" s="22"/>
      <c r="B23" s="22"/>
      <c r="C23" s="54"/>
      <c r="D23" s="54"/>
      <c r="E23" s="54"/>
      <c r="F23" s="54"/>
      <c r="G23" s="54"/>
      <c r="H23" s="54"/>
      <c r="I23" s="54"/>
      <c r="J23" s="54"/>
      <c r="K23" s="54"/>
      <c r="L23" s="22"/>
      <c r="M23" s="24"/>
      <c r="N23" s="24"/>
      <c r="O23" s="24"/>
      <c r="P23" s="45">
        <f t="shared" ref="P23:P36" si="6">P22+B23-C23-D23-E23-F23-G23-H23+L23+M23</f>
        <v>97</v>
      </c>
      <c r="Q23" s="46">
        <f t="shared" si="2"/>
        <v>97</v>
      </c>
      <c r="R23" s="45">
        <f t="shared" si="5"/>
        <v>99</v>
      </c>
      <c r="S23" s="46"/>
      <c r="T23" s="46">
        <f t="shared" si="3"/>
        <v>97</v>
      </c>
      <c r="U23" s="46">
        <f t="shared" si="4"/>
        <v>97</v>
      </c>
      <c r="V23" s="70"/>
      <c r="W23" s="71"/>
      <c r="X23" s="71"/>
      <c r="Y23" s="71"/>
      <c r="Z23" s="71"/>
      <c r="AA23" s="71"/>
      <c r="AB23" s="71"/>
      <c r="AC23" s="71"/>
      <c r="AD23" s="72"/>
    </row>
    <row r="24" spans="1:30" x14ac:dyDescent="0.3">
      <c r="A24" s="22"/>
      <c r="B24" s="22"/>
      <c r="C24" s="54"/>
      <c r="D24" s="54"/>
      <c r="E24" s="54"/>
      <c r="F24" s="54"/>
      <c r="G24" s="54"/>
      <c r="H24" s="54"/>
      <c r="I24" s="54"/>
      <c r="J24" s="54"/>
      <c r="K24" s="54"/>
      <c r="L24" s="22"/>
      <c r="M24" s="24"/>
      <c r="N24" s="24"/>
      <c r="O24" s="24"/>
      <c r="P24" s="45">
        <f t="shared" si="6"/>
        <v>97</v>
      </c>
      <c r="Q24" s="46">
        <f t="shared" si="2"/>
        <v>97</v>
      </c>
      <c r="R24" s="45">
        <f t="shared" si="5"/>
        <v>99</v>
      </c>
      <c r="S24" s="46"/>
      <c r="T24" s="46">
        <f t="shared" si="3"/>
        <v>97</v>
      </c>
      <c r="U24" s="46">
        <f t="shared" si="4"/>
        <v>97</v>
      </c>
      <c r="V24" s="70"/>
      <c r="W24" s="71"/>
      <c r="X24" s="71"/>
      <c r="Y24" s="71"/>
      <c r="Z24" s="71"/>
      <c r="AA24" s="71"/>
      <c r="AB24" s="71"/>
      <c r="AC24" s="71"/>
      <c r="AD24" s="72"/>
    </row>
    <row r="25" spans="1:30" x14ac:dyDescent="0.3">
      <c r="A25" s="22"/>
      <c r="B25" s="22"/>
      <c r="C25" s="54"/>
      <c r="D25" s="54"/>
      <c r="E25" s="54"/>
      <c r="F25" s="54"/>
      <c r="G25" s="54"/>
      <c r="H25" s="54"/>
      <c r="I25" s="54"/>
      <c r="J25" s="54"/>
      <c r="K25" s="54"/>
      <c r="L25" s="22"/>
      <c r="M25" s="24"/>
      <c r="N25" s="24"/>
      <c r="O25" s="24"/>
      <c r="P25" s="45">
        <f t="shared" si="6"/>
        <v>97</v>
      </c>
      <c r="Q25" s="46">
        <f t="shared" si="2"/>
        <v>97</v>
      </c>
      <c r="R25" s="45">
        <f t="shared" si="5"/>
        <v>99</v>
      </c>
      <c r="S25" s="46"/>
      <c r="T25" s="46">
        <f t="shared" si="3"/>
        <v>97</v>
      </c>
      <c r="U25" s="46">
        <f t="shared" si="4"/>
        <v>97</v>
      </c>
      <c r="V25" s="70"/>
      <c r="W25" s="71"/>
      <c r="X25" s="71"/>
      <c r="Y25" s="71"/>
      <c r="Z25" s="71"/>
      <c r="AA25" s="71"/>
      <c r="AB25" s="71"/>
      <c r="AC25" s="71"/>
      <c r="AD25" s="72"/>
    </row>
    <row r="26" spans="1:30" x14ac:dyDescent="0.3">
      <c r="A26" s="22"/>
      <c r="B26" s="22"/>
      <c r="C26" s="54"/>
      <c r="D26" s="54"/>
      <c r="E26" s="54"/>
      <c r="F26" s="54"/>
      <c r="G26" s="54"/>
      <c r="H26" s="54"/>
      <c r="I26" s="54"/>
      <c r="J26" s="54"/>
      <c r="K26" s="54"/>
      <c r="L26" s="22"/>
      <c r="M26" s="24"/>
      <c r="N26" s="24"/>
      <c r="O26" s="24"/>
      <c r="P26" s="45">
        <f t="shared" si="6"/>
        <v>97</v>
      </c>
      <c r="Q26" s="46">
        <f t="shared" si="2"/>
        <v>97</v>
      </c>
      <c r="R26" s="45">
        <f t="shared" si="5"/>
        <v>99</v>
      </c>
      <c r="S26" s="46"/>
      <c r="T26" s="46">
        <f t="shared" si="3"/>
        <v>97</v>
      </c>
      <c r="U26" s="46">
        <f t="shared" si="4"/>
        <v>97</v>
      </c>
      <c r="V26" s="70"/>
      <c r="W26" s="71"/>
      <c r="X26" s="71"/>
      <c r="Y26" s="71"/>
      <c r="Z26" s="71"/>
      <c r="AA26" s="71"/>
      <c r="AB26" s="71"/>
      <c r="AC26" s="71"/>
      <c r="AD26" s="72"/>
    </row>
    <row r="27" spans="1:30" x14ac:dyDescent="0.3">
      <c r="A27" s="22"/>
      <c r="B27" s="22"/>
      <c r="C27" s="54"/>
      <c r="D27" s="54"/>
      <c r="E27" s="54"/>
      <c r="F27" s="54"/>
      <c r="G27" s="54"/>
      <c r="H27" s="54"/>
      <c r="I27" s="54"/>
      <c r="J27" s="54"/>
      <c r="K27" s="54"/>
      <c r="L27" s="22"/>
      <c r="M27" s="24"/>
      <c r="N27" s="24"/>
      <c r="O27" s="24"/>
      <c r="P27" s="45">
        <f t="shared" si="6"/>
        <v>97</v>
      </c>
      <c r="Q27" s="46">
        <f t="shared" si="2"/>
        <v>97</v>
      </c>
      <c r="R27" s="45">
        <f t="shared" si="5"/>
        <v>99</v>
      </c>
      <c r="S27" s="46"/>
      <c r="T27" s="46">
        <f t="shared" si="3"/>
        <v>97</v>
      </c>
      <c r="U27" s="46">
        <f t="shared" si="4"/>
        <v>97</v>
      </c>
      <c r="V27" s="70"/>
      <c r="W27" s="71"/>
      <c r="X27" s="71"/>
      <c r="Y27" s="71"/>
      <c r="Z27" s="71"/>
      <c r="AA27" s="71"/>
      <c r="AB27" s="71"/>
      <c r="AC27" s="71"/>
      <c r="AD27" s="72"/>
    </row>
    <row r="28" spans="1:30" x14ac:dyDescent="0.3">
      <c r="A28" s="22"/>
      <c r="B28" s="22"/>
      <c r="C28" s="54"/>
      <c r="D28" s="54"/>
      <c r="E28" s="54"/>
      <c r="F28" s="54"/>
      <c r="G28" s="54"/>
      <c r="H28" s="54"/>
      <c r="I28" s="54"/>
      <c r="J28" s="54"/>
      <c r="K28" s="54"/>
      <c r="L28" s="22"/>
      <c r="M28" s="24"/>
      <c r="N28" s="24"/>
      <c r="O28" s="24"/>
      <c r="P28" s="45">
        <f t="shared" si="6"/>
        <v>97</v>
      </c>
      <c r="Q28" s="46">
        <f t="shared" si="2"/>
        <v>97</v>
      </c>
      <c r="R28" s="45">
        <f t="shared" si="5"/>
        <v>99</v>
      </c>
      <c r="S28" s="46"/>
      <c r="T28" s="46">
        <f t="shared" si="3"/>
        <v>97</v>
      </c>
      <c r="U28" s="46">
        <f t="shared" si="4"/>
        <v>97</v>
      </c>
      <c r="V28" s="70"/>
      <c r="W28" s="71"/>
      <c r="X28" s="71"/>
      <c r="Y28" s="71"/>
      <c r="Z28" s="71"/>
      <c r="AA28" s="71"/>
      <c r="AB28" s="71"/>
      <c r="AC28" s="71"/>
      <c r="AD28" s="72"/>
    </row>
    <row r="29" spans="1:30" x14ac:dyDescent="0.3">
      <c r="A29" s="22"/>
      <c r="B29" s="22"/>
      <c r="C29" s="54"/>
      <c r="D29" s="54"/>
      <c r="E29" s="54"/>
      <c r="F29" s="54"/>
      <c r="G29" s="54"/>
      <c r="H29" s="54"/>
      <c r="I29" s="54"/>
      <c r="J29" s="54"/>
      <c r="K29" s="54"/>
      <c r="L29" s="22"/>
      <c r="M29" s="24"/>
      <c r="N29" s="24"/>
      <c r="O29" s="24"/>
      <c r="P29" s="45">
        <f t="shared" si="6"/>
        <v>97</v>
      </c>
      <c r="Q29" s="46">
        <f t="shared" si="2"/>
        <v>97</v>
      </c>
      <c r="R29" s="45">
        <f t="shared" si="5"/>
        <v>99</v>
      </c>
      <c r="S29" s="46"/>
      <c r="T29" s="46">
        <f t="shared" si="3"/>
        <v>97</v>
      </c>
      <c r="U29" s="46">
        <f t="shared" si="4"/>
        <v>97</v>
      </c>
      <c r="V29" s="70"/>
      <c r="W29" s="71"/>
      <c r="X29" s="71"/>
      <c r="Y29" s="71"/>
      <c r="Z29" s="71"/>
      <c r="AA29" s="71"/>
      <c r="AB29" s="71"/>
      <c r="AC29" s="71"/>
      <c r="AD29" s="72"/>
    </row>
    <row r="30" spans="1:30" x14ac:dyDescent="0.3">
      <c r="A30" s="22"/>
      <c r="B30" s="22"/>
      <c r="C30" s="54"/>
      <c r="D30" s="54"/>
      <c r="E30" s="54"/>
      <c r="F30" s="54"/>
      <c r="G30" s="54"/>
      <c r="H30" s="54"/>
      <c r="I30" s="54"/>
      <c r="J30" s="54"/>
      <c r="K30" s="54"/>
      <c r="L30" s="22"/>
      <c r="M30" s="24"/>
      <c r="N30" s="24"/>
      <c r="O30" s="24"/>
      <c r="P30" s="45">
        <f t="shared" si="6"/>
        <v>97</v>
      </c>
      <c r="Q30" s="46">
        <f t="shared" si="2"/>
        <v>97</v>
      </c>
      <c r="R30" s="45">
        <f t="shared" si="5"/>
        <v>99</v>
      </c>
      <c r="S30" s="46"/>
      <c r="T30" s="46">
        <f t="shared" si="3"/>
        <v>97</v>
      </c>
      <c r="U30" s="46">
        <f t="shared" si="4"/>
        <v>97</v>
      </c>
      <c r="V30" s="70"/>
      <c r="W30" s="71"/>
      <c r="X30" s="71"/>
      <c r="Y30" s="71"/>
      <c r="Z30" s="71"/>
      <c r="AA30" s="71"/>
      <c r="AB30" s="71"/>
      <c r="AC30" s="71"/>
      <c r="AD30" s="72"/>
    </row>
    <row r="31" spans="1:30" x14ac:dyDescent="0.3">
      <c r="A31" s="22"/>
      <c r="B31" s="22"/>
      <c r="C31" s="54"/>
      <c r="D31" s="54"/>
      <c r="E31" s="54"/>
      <c r="F31" s="54"/>
      <c r="G31" s="54"/>
      <c r="H31" s="54"/>
      <c r="I31" s="54"/>
      <c r="J31" s="54"/>
      <c r="K31" s="54"/>
      <c r="L31" s="22"/>
      <c r="M31" s="24"/>
      <c r="N31" s="24"/>
      <c r="O31" s="24"/>
      <c r="P31" s="45">
        <f t="shared" si="6"/>
        <v>97</v>
      </c>
      <c r="Q31" s="46">
        <f t="shared" si="2"/>
        <v>97</v>
      </c>
      <c r="R31" s="45">
        <f t="shared" si="5"/>
        <v>99</v>
      </c>
      <c r="S31" s="46"/>
      <c r="T31" s="46">
        <f t="shared" si="3"/>
        <v>97</v>
      </c>
      <c r="U31" s="46">
        <f t="shared" si="4"/>
        <v>97</v>
      </c>
      <c r="V31" s="70"/>
      <c r="W31" s="71"/>
      <c r="X31" s="71"/>
      <c r="Y31" s="71"/>
      <c r="Z31" s="71"/>
      <c r="AA31" s="71"/>
      <c r="AB31" s="71"/>
      <c r="AC31" s="71"/>
      <c r="AD31" s="72"/>
    </row>
    <row r="32" spans="1:30" x14ac:dyDescent="0.3">
      <c r="A32" s="22"/>
      <c r="B32" s="22"/>
      <c r="C32" s="54"/>
      <c r="D32" s="54"/>
      <c r="E32" s="54"/>
      <c r="F32" s="54"/>
      <c r="G32" s="54"/>
      <c r="H32" s="54"/>
      <c r="I32" s="54"/>
      <c r="J32" s="54"/>
      <c r="K32" s="54"/>
      <c r="L32" s="22"/>
      <c r="M32" s="24"/>
      <c r="N32" s="24"/>
      <c r="O32" s="24"/>
      <c r="P32" s="45">
        <f t="shared" si="6"/>
        <v>97</v>
      </c>
      <c r="Q32" s="46">
        <f t="shared" si="2"/>
        <v>97</v>
      </c>
      <c r="R32" s="45">
        <f t="shared" si="5"/>
        <v>99</v>
      </c>
      <c r="S32" s="46"/>
      <c r="T32" s="46">
        <f t="shared" si="3"/>
        <v>97</v>
      </c>
      <c r="U32" s="46">
        <f t="shared" si="4"/>
        <v>97</v>
      </c>
      <c r="V32" s="70"/>
      <c r="W32" s="71"/>
      <c r="X32" s="71"/>
      <c r="Y32" s="71"/>
      <c r="Z32" s="71"/>
      <c r="AA32" s="71"/>
      <c r="AB32" s="71"/>
      <c r="AC32" s="71"/>
      <c r="AD32" s="72"/>
    </row>
    <row r="33" spans="1:30" x14ac:dyDescent="0.3">
      <c r="A33" s="22"/>
      <c r="B33" s="22"/>
      <c r="C33" s="54"/>
      <c r="D33" s="54"/>
      <c r="E33" s="54"/>
      <c r="F33" s="54"/>
      <c r="G33" s="54"/>
      <c r="H33" s="54"/>
      <c r="I33" s="54"/>
      <c r="J33" s="54"/>
      <c r="K33" s="54"/>
      <c r="L33" s="22"/>
      <c r="M33" s="24"/>
      <c r="N33" s="24"/>
      <c r="O33" s="24"/>
      <c r="P33" s="45">
        <f t="shared" si="6"/>
        <v>97</v>
      </c>
      <c r="Q33" s="46">
        <f t="shared" si="2"/>
        <v>97</v>
      </c>
      <c r="R33" s="45">
        <f t="shared" si="5"/>
        <v>99</v>
      </c>
      <c r="S33" s="46"/>
      <c r="T33" s="46">
        <f t="shared" si="3"/>
        <v>97</v>
      </c>
      <c r="U33" s="46">
        <f t="shared" si="4"/>
        <v>97</v>
      </c>
      <c r="V33" s="70"/>
      <c r="W33" s="71"/>
      <c r="X33" s="71"/>
      <c r="Y33" s="71"/>
      <c r="Z33" s="71"/>
      <c r="AA33" s="71"/>
      <c r="AB33" s="71"/>
      <c r="AC33" s="71"/>
      <c r="AD33" s="72"/>
    </row>
    <row r="34" spans="1:30" x14ac:dyDescent="0.3">
      <c r="A34" s="22"/>
      <c r="B34" s="22"/>
      <c r="C34" s="54"/>
      <c r="D34" s="54"/>
      <c r="E34" s="54"/>
      <c r="F34" s="54"/>
      <c r="G34" s="54"/>
      <c r="H34" s="54"/>
      <c r="I34" s="54"/>
      <c r="J34" s="54"/>
      <c r="K34" s="54"/>
      <c r="L34" s="22"/>
      <c r="M34" s="24"/>
      <c r="N34" s="24"/>
      <c r="O34" s="24"/>
      <c r="P34" s="45">
        <f t="shared" si="6"/>
        <v>97</v>
      </c>
      <c r="Q34" s="46">
        <f t="shared" si="2"/>
        <v>97</v>
      </c>
      <c r="R34" s="45">
        <f t="shared" si="5"/>
        <v>99</v>
      </c>
      <c r="S34" s="46"/>
      <c r="T34" s="46">
        <f t="shared" si="3"/>
        <v>97</v>
      </c>
      <c r="U34" s="46">
        <f t="shared" si="4"/>
        <v>97</v>
      </c>
      <c r="V34" s="70"/>
      <c r="W34" s="71"/>
      <c r="X34" s="71"/>
      <c r="Y34" s="71"/>
      <c r="Z34" s="71"/>
      <c r="AA34" s="71"/>
      <c r="AB34" s="71"/>
      <c r="AC34" s="71"/>
      <c r="AD34" s="72"/>
    </row>
    <row r="35" spans="1:30" x14ac:dyDescent="0.3">
      <c r="A35" s="22"/>
      <c r="B35" s="22"/>
      <c r="C35" s="54"/>
      <c r="D35" s="54"/>
      <c r="E35" s="54"/>
      <c r="F35" s="54"/>
      <c r="G35" s="54"/>
      <c r="H35" s="54"/>
      <c r="I35" s="54"/>
      <c r="J35" s="54"/>
      <c r="K35" s="54"/>
      <c r="L35" s="22"/>
      <c r="M35" s="24"/>
      <c r="N35" s="24"/>
      <c r="O35" s="24"/>
      <c r="P35" s="45">
        <f t="shared" si="6"/>
        <v>97</v>
      </c>
      <c r="Q35" s="46">
        <f t="shared" si="2"/>
        <v>97</v>
      </c>
      <c r="R35" s="45">
        <f t="shared" si="5"/>
        <v>99</v>
      </c>
      <c r="S35" s="46"/>
      <c r="T35" s="46"/>
      <c r="U35" s="46">
        <f t="shared" si="4"/>
        <v>97</v>
      </c>
      <c r="V35" s="73"/>
      <c r="W35" s="73"/>
      <c r="X35" s="73"/>
      <c r="Y35" s="73"/>
      <c r="Z35" s="73"/>
      <c r="AA35" s="73"/>
      <c r="AB35" s="73"/>
      <c r="AC35" s="73"/>
      <c r="AD35" s="74"/>
    </row>
    <row r="36" spans="1:30" x14ac:dyDescent="0.3">
      <c r="A36" s="22"/>
      <c r="B36" s="22"/>
      <c r="C36" s="54"/>
      <c r="D36" s="54"/>
      <c r="E36" s="54"/>
      <c r="F36" s="54"/>
      <c r="G36" s="54"/>
      <c r="H36" s="54"/>
      <c r="I36" s="54"/>
      <c r="J36" s="54"/>
      <c r="K36" s="54"/>
      <c r="L36" s="22"/>
      <c r="M36" s="24"/>
      <c r="N36" s="24"/>
      <c r="O36" s="24"/>
      <c r="P36" s="45">
        <f t="shared" si="6"/>
        <v>97</v>
      </c>
      <c r="Q36" s="46">
        <f t="shared" si="2"/>
        <v>97</v>
      </c>
      <c r="R36" s="45">
        <f t="shared" si="5"/>
        <v>99</v>
      </c>
      <c r="S36" s="46"/>
      <c r="T36" s="46"/>
      <c r="U36" s="46">
        <f t="shared" si="4"/>
        <v>97</v>
      </c>
      <c r="V36" s="58"/>
      <c r="W36" s="59"/>
      <c r="X36" s="59"/>
      <c r="Y36" s="59"/>
      <c r="Z36" s="59"/>
      <c r="AA36" s="59"/>
      <c r="AB36" s="59"/>
      <c r="AC36" s="59"/>
      <c r="AD36" s="60"/>
    </row>
    <row r="37" spans="1:30" ht="23.25" customHeight="1" x14ac:dyDescent="0.3">
      <c r="A37" s="16" t="s">
        <v>32</v>
      </c>
      <c r="B37" s="47">
        <f t="shared" ref="B37:U37" si="7">SUM(B17:B36)</f>
        <v>99</v>
      </c>
      <c r="C37" s="47">
        <f t="shared" si="7"/>
        <v>2</v>
      </c>
      <c r="D37" s="47">
        <f t="shared" si="7"/>
        <v>0</v>
      </c>
      <c r="E37" s="47">
        <f t="shared" si="7"/>
        <v>0</v>
      </c>
      <c r="F37" s="47">
        <f t="shared" si="7"/>
        <v>0</v>
      </c>
      <c r="G37" s="47">
        <f t="shared" si="7"/>
        <v>0</v>
      </c>
      <c r="H37" s="47">
        <f t="shared" si="7"/>
        <v>0</v>
      </c>
      <c r="I37" s="47">
        <f t="shared" si="7"/>
        <v>0</v>
      </c>
      <c r="J37" s="47">
        <f t="shared" si="7"/>
        <v>0</v>
      </c>
      <c r="K37" s="47">
        <f t="shared" si="7"/>
        <v>0</v>
      </c>
      <c r="L37" s="47">
        <f t="shared" si="7"/>
        <v>0</v>
      </c>
      <c r="M37" s="47">
        <f t="shared" si="7"/>
        <v>0</v>
      </c>
      <c r="N37" s="47">
        <f t="shared" si="7"/>
        <v>0</v>
      </c>
      <c r="O37" s="47"/>
      <c r="P37" s="47">
        <f>P36</f>
        <v>97</v>
      </c>
      <c r="Q37" s="47">
        <f>Q36</f>
        <v>97</v>
      </c>
      <c r="R37" s="47">
        <f>R36</f>
        <v>99</v>
      </c>
      <c r="S37" s="47"/>
      <c r="T37" s="47">
        <f>U36</f>
        <v>97</v>
      </c>
      <c r="U37" s="47">
        <f>U36</f>
        <v>97</v>
      </c>
      <c r="V37" s="61"/>
      <c r="W37" s="61"/>
      <c r="X37" s="61"/>
      <c r="Y37" s="61"/>
      <c r="Z37" s="61"/>
      <c r="AA37" s="61"/>
      <c r="AB37" s="61"/>
      <c r="AC37" s="61"/>
      <c r="AD37" s="62"/>
    </row>
  </sheetData>
  <mergeCells count="76">
    <mergeCell ref="AC4:AD4"/>
    <mergeCell ref="P7:S7"/>
    <mergeCell ref="Y5:Z5"/>
    <mergeCell ref="K5:X5"/>
    <mergeCell ref="Q6:S6"/>
    <mergeCell ref="B6:P6"/>
    <mergeCell ref="D7:O7"/>
    <mergeCell ref="T7:V7"/>
    <mergeCell ref="AA8:AD8"/>
    <mergeCell ref="Z6:AA6"/>
    <mergeCell ref="AB6:AD6"/>
    <mergeCell ref="W7:Y7"/>
    <mergeCell ref="AA7:AB7"/>
    <mergeCell ref="AC7:AD7"/>
    <mergeCell ref="V6:Y6"/>
    <mergeCell ref="T8:Z8"/>
    <mergeCell ref="T6:U6"/>
    <mergeCell ref="U11:W12"/>
    <mergeCell ref="N11:P11"/>
    <mergeCell ref="B12:D12"/>
    <mergeCell ref="F11:H11"/>
    <mergeCell ref="F12:H12"/>
    <mergeCell ref="J11:L11"/>
    <mergeCell ref="J12:L12"/>
    <mergeCell ref="B11:D11"/>
    <mergeCell ref="A8:S8"/>
    <mergeCell ref="G15:G16"/>
    <mergeCell ref="H15:H16"/>
    <mergeCell ref="N12:P12"/>
    <mergeCell ref="R11:T11"/>
    <mergeCell ref="R12:T12"/>
    <mergeCell ref="I15:I16"/>
    <mergeCell ref="J15:J16"/>
    <mergeCell ref="K15:K16"/>
    <mergeCell ref="L15:L16"/>
    <mergeCell ref="A14:A16"/>
    <mergeCell ref="B14:B16"/>
    <mergeCell ref="L14:N14"/>
    <mergeCell ref="C14:K14"/>
    <mergeCell ref="C15:C16"/>
    <mergeCell ref="D15:D16"/>
    <mergeCell ref="M15:M16"/>
    <mergeCell ref="N15:N16"/>
    <mergeCell ref="E15:E16"/>
    <mergeCell ref="F15:F16"/>
    <mergeCell ref="O15:O16"/>
    <mergeCell ref="V20:AD20"/>
    <mergeCell ref="V21:AD21"/>
    <mergeCell ref="V22:AD22"/>
    <mergeCell ref="V23:AD23"/>
    <mergeCell ref="V14:AD16"/>
    <mergeCell ref="V19:AD19"/>
    <mergeCell ref="V17:AD18"/>
    <mergeCell ref="P14:U14"/>
    <mergeCell ref="P15:P16"/>
    <mergeCell ref="Q15:Q16"/>
    <mergeCell ref="R15:R16"/>
    <mergeCell ref="S15:S16"/>
    <mergeCell ref="T15:T16"/>
    <mergeCell ref="U15:U16"/>
    <mergeCell ref="V36:AD36"/>
    <mergeCell ref="V37:AD37"/>
    <mergeCell ref="AA5:AB5"/>
    <mergeCell ref="AA11:AD12"/>
    <mergeCell ref="V32:AD32"/>
    <mergeCell ref="V33:AD33"/>
    <mergeCell ref="V34:AD34"/>
    <mergeCell ref="V35:AD35"/>
    <mergeCell ref="V29:AD29"/>
    <mergeCell ref="V28:AD28"/>
    <mergeCell ref="V30:AD30"/>
    <mergeCell ref="V31:AD31"/>
    <mergeCell ref="V24:AD24"/>
    <mergeCell ref="V25:AD25"/>
    <mergeCell ref="V26:AD26"/>
    <mergeCell ref="V27:AD27"/>
  </mergeCells>
  <phoneticPr fontId="0" type="noConversion"/>
  <conditionalFormatting sqref="P18:U36">
    <cfRule type="cellIs" dxfId="2" priority="2" stopIfTrue="1" operator="equal">
      <formula>P17</formula>
    </cfRule>
  </conditionalFormatting>
  <pageMargins left="0.38" right="0.73" top="0.53" bottom="0.5" header="0.28999999999999998" footer="0.3"/>
  <pageSetup paperSize="5" scale="99" orientation="landscape" horizontalDpi="4294967295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3"/>
  <sheetViews>
    <sheetView showZeros="0" tabSelected="1" topLeftCell="A16" zoomScaleNormal="100" workbookViewId="0">
      <selection activeCell="Q22" sqref="Q22"/>
    </sheetView>
  </sheetViews>
  <sheetFormatPr defaultRowHeight="15.6" x14ac:dyDescent="0.3"/>
  <cols>
    <col min="1" max="15" width="4.19921875" customWidth="1"/>
    <col min="16" max="16" width="5.19921875" customWidth="1"/>
    <col min="17" max="17" width="4.19921875" customWidth="1"/>
    <col min="18" max="18" width="5.19921875" customWidth="1"/>
    <col min="19" max="19" width="4.19921875" customWidth="1"/>
    <col min="20" max="20" width="5.09765625" customWidth="1"/>
    <col min="21" max="21" width="5.8984375" customWidth="1"/>
    <col min="22" max="23" width="4.19921875" customWidth="1"/>
    <col min="24" max="24" width="1" customWidth="1"/>
    <col min="25" max="29" width="4.19921875" customWidth="1"/>
    <col min="30" max="30" width="30" customWidth="1"/>
  </cols>
  <sheetData>
    <row r="1" spans="1:30" x14ac:dyDescent="0.3">
      <c r="A1" s="32" t="s">
        <v>36</v>
      </c>
      <c r="B1" s="129">
        <f>FRENTE!B6</f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1">
        <f>FRENTE!Z6</f>
        <v>0</v>
      </c>
      <c r="X1" s="131"/>
      <c r="Y1" s="131"/>
      <c r="Z1" s="131"/>
      <c r="AA1" s="131"/>
      <c r="AB1" s="131"/>
      <c r="AC1" s="131"/>
      <c r="AD1" s="131"/>
    </row>
    <row r="2" spans="1:30" ht="5.25" customHeight="1" x14ac:dyDescent="0.3">
      <c r="W2" s="25"/>
    </row>
    <row r="3" spans="1:30" ht="22.2" x14ac:dyDescent="0.3">
      <c r="A3" s="85" t="s">
        <v>19</v>
      </c>
      <c r="B3" s="85" t="s">
        <v>20</v>
      </c>
      <c r="C3" s="90" t="s">
        <v>14</v>
      </c>
      <c r="D3" s="90"/>
      <c r="E3" s="90"/>
      <c r="F3" s="90"/>
      <c r="G3" s="90"/>
      <c r="H3" s="90"/>
      <c r="I3" s="90"/>
      <c r="J3" s="90"/>
      <c r="K3" s="90"/>
      <c r="L3" s="89" t="s">
        <v>15</v>
      </c>
      <c r="M3" s="89"/>
      <c r="N3" s="89"/>
      <c r="O3" s="15" t="s">
        <v>16</v>
      </c>
      <c r="P3" s="75" t="s">
        <v>17</v>
      </c>
      <c r="Q3" s="75"/>
      <c r="R3" s="75"/>
      <c r="S3" s="75"/>
      <c r="T3" s="75"/>
      <c r="U3" s="75"/>
      <c r="V3" s="77" t="s">
        <v>18</v>
      </c>
      <c r="W3" s="77"/>
      <c r="X3" s="77"/>
      <c r="Y3" s="77"/>
      <c r="Z3" s="77"/>
      <c r="AA3" s="77"/>
      <c r="AB3" s="77"/>
      <c r="AC3" s="77"/>
      <c r="AD3" s="77"/>
    </row>
    <row r="4" spans="1:30" x14ac:dyDescent="0.3">
      <c r="A4" s="85"/>
      <c r="B4" s="85"/>
      <c r="C4" s="85" t="s">
        <v>57</v>
      </c>
      <c r="D4" s="85" t="s">
        <v>58</v>
      </c>
      <c r="E4" s="85" t="s">
        <v>59</v>
      </c>
      <c r="F4" s="85" t="s">
        <v>23</v>
      </c>
      <c r="G4" s="85" t="s">
        <v>22</v>
      </c>
      <c r="H4" s="85" t="s">
        <v>21</v>
      </c>
      <c r="I4" s="85"/>
      <c r="J4" s="85"/>
      <c r="K4" s="85"/>
      <c r="L4" s="76" t="s">
        <v>24</v>
      </c>
      <c r="M4" s="84" t="s">
        <v>31</v>
      </c>
      <c r="N4" s="76" t="s">
        <v>25</v>
      </c>
      <c r="O4" s="76" t="s">
        <v>26</v>
      </c>
      <c r="P4" s="76" t="s">
        <v>27</v>
      </c>
      <c r="Q4" s="76" t="s">
        <v>28</v>
      </c>
      <c r="R4" s="76" t="s">
        <v>29</v>
      </c>
      <c r="S4" s="76" t="s">
        <v>30</v>
      </c>
      <c r="T4" s="76" t="s">
        <v>33</v>
      </c>
      <c r="U4" s="76" t="s">
        <v>34</v>
      </c>
      <c r="V4" s="77"/>
      <c r="W4" s="77"/>
      <c r="X4" s="77"/>
      <c r="Y4" s="77"/>
      <c r="Z4" s="77"/>
      <c r="AA4" s="77"/>
      <c r="AB4" s="77"/>
      <c r="AC4" s="77"/>
      <c r="AD4" s="77"/>
    </row>
    <row r="5" spans="1:30" x14ac:dyDescent="0.3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76"/>
      <c r="M5" s="84"/>
      <c r="N5" s="76"/>
      <c r="O5" s="76"/>
      <c r="P5" s="76"/>
      <c r="Q5" s="76"/>
      <c r="R5" s="76"/>
      <c r="S5" s="76"/>
      <c r="T5" s="76"/>
      <c r="U5" s="76"/>
      <c r="V5" s="77"/>
      <c r="W5" s="77"/>
      <c r="X5" s="77"/>
      <c r="Y5" s="77"/>
      <c r="Z5" s="77"/>
      <c r="AA5" s="77"/>
      <c r="AB5" s="77"/>
      <c r="AC5" s="77"/>
      <c r="AD5" s="77"/>
    </row>
    <row r="6" spans="1:30" x14ac:dyDescent="0.3">
      <c r="A6" s="49" t="s">
        <v>37</v>
      </c>
      <c r="B6" s="48">
        <f>FRENTE!B37</f>
        <v>99</v>
      </c>
      <c r="C6" s="48">
        <f>FRENTE!C37</f>
        <v>2</v>
      </c>
      <c r="D6" s="48">
        <f>FRENTE!D37</f>
        <v>0</v>
      </c>
      <c r="E6" s="48">
        <f>FRENTE!E37</f>
        <v>0</v>
      </c>
      <c r="F6" s="48">
        <f>FRENTE!F37</f>
        <v>0</v>
      </c>
      <c r="G6" s="48">
        <f>FRENTE!G37</f>
        <v>0</v>
      </c>
      <c r="H6" s="48">
        <f>FRENTE!H37</f>
        <v>0</v>
      </c>
      <c r="I6" s="48">
        <f>FRENTE!I37</f>
        <v>0</v>
      </c>
      <c r="J6" s="48">
        <f>FRENTE!J37</f>
        <v>0</v>
      </c>
      <c r="K6" s="48">
        <f>FRENTE!K37</f>
        <v>0</v>
      </c>
      <c r="L6" s="48">
        <f>FRENTE!L37</f>
        <v>0</v>
      </c>
      <c r="M6" s="48">
        <f>FRENTE!M37</f>
        <v>0</v>
      </c>
      <c r="N6" s="48">
        <f>FRENTE!N37</f>
        <v>0</v>
      </c>
      <c r="O6" s="48"/>
      <c r="P6" s="50">
        <f>FRENTE!P37</f>
        <v>97</v>
      </c>
      <c r="Q6" s="48">
        <f>P6</f>
        <v>97</v>
      </c>
      <c r="R6" s="50">
        <f>FRENTE!R37</f>
        <v>99</v>
      </c>
      <c r="S6" s="48"/>
      <c r="T6" s="48">
        <f>FRENTE!T37</f>
        <v>97</v>
      </c>
      <c r="U6" s="48">
        <f>FRENTE!U37</f>
        <v>97</v>
      </c>
      <c r="V6" s="132"/>
      <c r="W6" s="132"/>
      <c r="X6" s="132"/>
      <c r="Y6" s="132"/>
      <c r="Z6" s="132"/>
      <c r="AA6" s="132"/>
      <c r="AB6" s="132"/>
      <c r="AC6" s="132"/>
      <c r="AD6" s="133"/>
    </row>
    <row r="7" spans="1:30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45">
        <f>P6+B7-C7-D7-E7-F7+L7+M7</f>
        <v>97</v>
      </c>
      <c r="Q7" s="46">
        <f>P7</f>
        <v>97</v>
      </c>
      <c r="R7" s="45">
        <f>R6+B7-D7-E7+L7+M7</f>
        <v>99</v>
      </c>
      <c r="S7" s="46"/>
      <c r="T7" s="46">
        <f>P7</f>
        <v>97</v>
      </c>
      <c r="U7" s="46">
        <f>P7</f>
        <v>97</v>
      </c>
      <c r="V7" s="126"/>
      <c r="W7" s="127"/>
      <c r="X7" s="127"/>
      <c r="Y7" s="127"/>
      <c r="Z7" s="127"/>
      <c r="AA7" s="127"/>
      <c r="AB7" s="127"/>
      <c r="AC7" s="127"/>
      <c r="AD7" s="128"/>
    </row>
    <row r="8" spans="1:30" x14ac:dyDescent="0.3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45">
        <f>P7+B8-C8-D8-E8-F8+L8+M8</f>
        <v>97</v>
      </c>
      <c r="Q8" s="46">
        <f>P8</f>
        <v>97</v>
      </c>
      <c r="R8" s="45">
        <f>R7+B8-D8-E8+L8+M8</f>
        <v>99</v>
      </c>
      <c r="S8" s="46"/>
      <c r="T8" s="46">
        <f>P8</f>
        <v>97</v>
      </c>
      <c r="U8" s="46">
        <f>P8</f>
        <v>97</v>
      </c>
      <c r="V8" s="126"/>
      <c r="W8" s="127"/>
      <c r="X8" s="127"/>
      <c r="Y8" s="127"/>
      <c r="Z8" s="127"/>
      <c r="AA8" s="127"/>
      <c r="AB8" s="127"/>
      <c r="AC8" s="127"/>
      <c r="AD8" s="128"/>
    </row>
    <row r="9" spans="1:30" x14ac:dyDescent="0.3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45">
        <f>P8+B9-C9-D9-E9-F9+L9+M9</f>
        <v>97</v>
      </c>
      <c r="Q9" s="46">
        <f>P9</f>
        <v>97</v>
      </c>
      <c r="R9" s="45">
        <f>R8+B9-D9-E9+L9+M9</f>
        <v>99</v>
      </c>
      <c r="S9" s="46"/>
      <c r="T9" s="46">
        <f>P9</f>
        <v>97</v>
      </c>
      <c r="U9" s="46">
        <f>P9</f>
        <v>97</v>
      </c>
      <c r="V9" s="127"/>
      <c r="W9" s="127"/>
      <c r="X9" s="127"/>
      <c r="Y9" s="127"/>
      <c r="Z9" s="127"/>
      <c r="AA9" s="127"/>
      <c r="AB9" s="127"/>
      <c r="AC9" s="127"/>
      <c r="AD9" s="128"/>
    </row>
    <row r="10" spans="1:30" x14ac:dyDescent="0.3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45">
        <f>P9+B10-C10-D10-E10-F10+L10+M10</f>
        <v>97</v>
      </c>
      <c r="Q10" s="46">
        <f>P10</f>
        <v>97</v>
      </c>
      <c r="R10" s="45">
        <f>R9+B10-D10-E10+L10+M10</f>
        <v>99</v>
      </c>
      <c r="S10" s="46"/>
      <c r="T10" s="46">
        <f>P10</f>
        <v>97</v>
      </c>
      <c r="U10" s="46">
        <f>P10</f>
        <v>97</v>
      </c>
      <c r="V10" s="126"/>
      <c r="W10" s="127"/>
      <c r="X10" s="127"/>
      <c r="Y10" s="127"/>
      <c r="Z10" s="127"/>
      <c r="AA10" s="127"/>
      <c r="AB10" s="127"/>
      <c r="AC10" s="127"/>
      <c r="AD10" s="128"/>
    </row>
    <row r="11" spans="1:30" x14ac:dyDescent="0.3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45">
        <f t="shared" ref="P11:P21" si="0">P10+B11-C11-D11-E11-F11+L11+M11</f>
        <v>97</v>
      </c>
      <c r="Q11" s="46"/>
      <c r="R11" s="45"/>
      <c r="S11" s="46"/>
      <c r="T11" s="46"/>
      <c r="U11" s="46"/>
      <c r="V11" s="126"/>
      <c r="W11" s="127"/>
      <c r="X11" s="127"/>
      <c r="Y11" s="127"/>
      <c r="Z11" s="127"/>
      <c r="AA11" s="127"/>
      <c r="AB11" s="127"/>
      <c r="AC11" s="127"/>
      <c r="AD11" s="128"/>
    </row>
    <row r="12" spans="1:30" x14ac:dyDescent="0.3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45">
        <f t="shared" si="0"/>
        <v>97</v>
      </c>
      <c r="Q12" s="46"/>
      <c r="R12" s="45"/>
      <c r="S12" s="46"/>
      <c r="T12" s="46"/>
      <c r="U12" s="46"/>
      <c r="V12" s="126"/>
      <c r="W12" s="127"/>
      <c r="X12" s="127"/>
      <c r="Y12" s="127"/>
      <c r="Z12" s="127"/>
      <c r="AA12" s="127"/>
      <c r="AB12" s="127"/>
      <c r="AC12" s="127"/>
      <c r="AD12" s="128"/>
    </row>
    <row r="13" spans="1:30" x14ac:dyDescent="0.3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45">
        <f t="shared" si="0"/>
        <v>97</v>
      </c>
      <c r="Q13" s="46"/>
      <c r="R13" s="45"/>
      <c r="S13" s="46"/>
      <c r="T13" s="46"/>
      <c r="U13" s="46"/>
      <c r="V13" s="126"/>
      <c r="W13" s="127"/>
      <c r="X13" s="127"/>
      <c r="Y13" s="127"/>
      <c r="Z13" s="127"/>
      <c r="AA13" s="127"/>
      <c r="AB13" s="127"/>
      <c r="AC13" s="127"/>
      <c r="AD13" s="128"/>
    </row>
    <row r="14" spans="1:30" x14ac:dyDescent="0.3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45">
        <f t="shared" si="0"/>
        <v>97</v>
      </c>
      <c r="Q14" s="46"/>
      <c r="R14" s="45"/>
      <c r="S14" s="46"/>
      <c r="T14" s="46"/>
      <c r="U14" s="46"/>
      <c r="V14" s="126"/>
      <c r="W14" s="127"/>
      <c r="X14" s="127"/>
      <c r="Y14" s="127"/>
      <c r="Z14" s="127"/>
      <c r="AA14" s="127"/>
      <c r="AB14" s="127"/>
      <c r="AC14" s="127"/>
      <c r="AD14" s="128"/>
    </row>
    <row r="15" spans="1:30" x14ac:dyDescent="0.3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45">
        <f t="shared" si="0"/>
        <v>97</v>
      </c>
      <c r="Q15" s="46"/>
      <c r="R15" s="45"/>
      <c r="S15" s="46"/>
      <c r="T15" s="46"/>
      <c r="U15" s="46"/>
      <c r="V15" s="126"/>
      <c r="W15" s="127"/>
      <c r="X15" s="127"/>
      <c r="Y15" s="127"/>
      <c r="Z15" s="127"/>
      <c r="AA15" s="127"/>
      <c r="AB15" s="127"/>
      <c r="AC15" s="127"/>
      <c r="AD15" s="128"/>
    </row>
    <row r="16" spans="1:30" x14ac:dyDescent="0.3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45">
        <f t="shared" si="0"/>
        <v>97</v>
      </c>
      <c r="Q16" s="46"/>
      <c r="R16" s="45"/>
      <c r="S16" s="46"/>
      <c r="T16" s="46"/>
      <c r="U16" s="46"/>
      <c r="V16" s="126"/>
      <c r="W16" s="127"/>
      <c r="X16" s="127"/>
      <c r="Y16" s="127"/>
      <c r="Z16" s="127"/>
      <c r="AA16" s="127"/>
      <c r="AB16" s="127"/>
      <c r="AC16" s="127"/>
      <c r="AD16" s="128"/>
    </row>
    <row r="17" spans="1:30" x14ac:dyDescent="0.3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45">
        <f t="shared" si="0"/>
        <v>97</v>
      </c>
      <c r="Q17" s="46"/>
      <c r="R17" s="45"/>
      <c r="S17" s="46"/>
      <c r="T17" s="46"/>
      <c r="U17" s="46"/>
      <c r="V17" s="126"/>
      <c r="W17" s="127"/>
      <c r="X17" s="127"/>
      <c r="Y17" s="127"/>
      <c r="Z17" s="127"/>
      <c r="AA17" s="127"/>
      <c r="AB17" s="127"/>
      <c r="AC17" s="127"/>
      <c r="AD17" s="128"/>
    </row>
    <row r="18" spans="1:30" x14ac:dyDescent="0.3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45">
        <f t="shared" si="0"/>
        <v>97</v>
      </c>
      <c r="Q18" s="46"/>
      <c r="R18" s="45"/>
      <c r="S18" s="46"/>
      <c r="T18" s="46"/>
      <c r="U18" s="46"/>
      <c r="V18" s="126"/>
      <c r="W18" s="127"/>
      <c r="X18" s="127"/>
      <c r="Y18" s="127"/>
      <c r="Z18" s="127"/>
      <c r="AA18" s="127"/>
      <c r="AB18" s="127"/>
      <c r="AC18" s="127"/>
      <c r="AD18" s="128"/>
    </row>
    <row r="19" spans="1:30" ht="15.75" customHeight="1" x14ac:dyDescent="0.3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45">
        <f t="shared" si="0"/>
        <v>97</v>
      </c>
      <c r="Q19" s="46"/>
      <c r="R19" s="45"/>
      <c r="S19" s="46"/>
      <c r="T19" s="46"/>
      <c r="U19" s="46"/>
      <c r="V19" s="126"/>
      <c r="W19" s="144"/>
      <c r="X19" s="144"/>
      <c r="Y19" s="144"/>
      <c r="Z19" s="144"/>
      <c r="AA19" s="144"/>
      <c r="AB19" s="144"/>
      <c r="AC19" s="144"/>
      <c r="AD19" s="145"/>
    </row>
    <row r="20" spans="1:30" x14ac:dyDescent="0.3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45">
        <f t="shared" si="0"/>
        <v>97</v>
      </c>
      <c r="Q20" s="46"/>
      <c r="R20" s="45"/>
      <c r="S20" s="46"/>
      <c r="T20" s="46"/>
      <c r="U20" s="46"/>
      <c r="V20" s="146"/>
      <c r="W20" s="146"/>
      <c r="X20" s="146"/>
      <c r="Y20" s="146"/>
      <c r="Z20" s="146"/>
      <c r="AA20" s="146"/>
      <c r="AB20" s="146"/>
      <c r="AC20" s="146"/>
      <c r="AD20" s="147"/>
    </row>
    <row r="21" spans="1:30" ht="229.5" customHeight="1" x14ac:dyDescent="0.3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45">
        <f t="shared" si="0"/>
        <v>97</v>
      </c>
      <c r="Q21" s="46"/>
      <c r="R21" s="45">
        <f>R20+B21-D21-E21+L21+M21</f>
        <v>0</v>
      </c>
      <c r="S21" s="46"/>
      <c r="T21" s="46"/>
      <c r="U21" s="46"/>
      <c r="V21" s="138"/>
      <c r="W21" s="139"/>
      <c r="X21" s="139"/>
      <c r="Y21" s="139"/>
      <c r="Z21" s="139"/>
      <c r="AA21" s="139"/>
      <c r="AB21" s="139"/>
      <c r="AC21" s="139"/>
      <c r="AD21" s="140"/>
    </row>
    <row r="22" spans="1:30" x14ac:dyDescent="0.3">
      <c r="A22" s="16" t="s">
        <v>32</v>
      </c>
      <c r="B22" s="48">
        <f t="shared" ref="B22:U22" si="1">SUM(B6:B21)</f>
        <v>99</v>
      </c>
      <c r="C22" s="48">
        <f t="shared" si="1"/>
        <v>2</v>
      </c>
      <c r="D22" s="48">
        <f t="shared" si="1"/>
        <v>0</v>
      </c>
      <c r="E22" s="48">
        <f t="shared" si="1"/>
        <v>0</v>
      </c>
      <c r="F22" s="48">
        <f t="shared" si="1"/>
        <v>0</v>
      </c>
      <c r="G22" s="48">
        <f t="shared" si="1"/>
        <v>0</v>
      </c>
      <c r="H22" s="48">
        <f t="shared" si="1"/>
        <v>0</v>
      </c>
      <c r="I22" s="48">
        <f t="shared" si="1"/>
        <v>0</v>
      </c>
      <c r="J22" s="48">
        <f t="shared" si="1"/>
        <v>0</v>
      </c>
      <c r="K22" s="48">
        <f t="shared" si="1"/>
        <v>0</v>
      </c>
      <c r="L22" s="48">
        <f t="shared" si="1"/>
        <v>0</v>
      </c>
      <c r="M22" s="48">
        <f>SUM(M6:M21)</f>
        <v>0</v>
      </c>
      <c r="N22" s="48">
        <f>SUM(N6:N21)</f>
        <v>0</v>
      </c>
      <c r="O22" s="48">
        <f>SUM(O6:O21)</f>
        <v>0</v>
      </c>
      <c r="P22" s="48">
        <f>P21</f>
        <v>97</v>
      </c>
      <c r="Q22" s="48">
        <f>Q21</f>
        <v>0</v>
      </c>
      <c r="R22" s="48">
        <f>R21</f>
        <v>0</v>
      </c>
      <c r="S22" s="48"/>
      <c r="T22" s="48">
        <f>T21</f>
        <v>0</v>
      </c>
      <c r="U22" s="48">
        <f>U21</f>
        <v>0</v>
      </c>
      <c r="V22" s="61"/>
      <c r="W22" s="61"/>
      <c r="X22" s="61"/>
      <c r="Y22" s="61"/>
      <c r="Z22" s="61"/>
      <c r="AA22" s="61"/>
      <c r="AB22" s="61"/>
      <c r="AC22" s="61"/>
      <c r="AD22" s="62"/>
    </row>
    <row r="23" spans="1:30" ht="6" customHeight="1" x14ac:dyDescent="0.3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8"/>
      <c r="R23" s="28"/>
      <c r="S23" s="28"/>
      <c r="T23" s="28"/>
      <c r="U23" s="28"/>
      <c r="V23" s="30"/>
      <c r="W23" s="30"/>
      <c r="X23" s="31"/>
      <c r="Y23" s="31"/>
      <c r="Z23" s="31"/>
      <c r="AA23" s="31"/>
      <c r="AB23" s="31"/>
      <c r="AC23" s="31"/>
      <c r="AD23" s="31"/>
    </row>
    <row r="24" spans="1:30" x14ac:dyDescent="0.3">
      <c r="A24" s="148" t="s">
        <v>38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50"/>
      <c r="Y24" s="141" t="s">
        <v>55</v>
      </c>
      <c r="Z24" s="142"/>
      <c r="AA24" s="142"/>
      <c r="AB24" s="142"/>
      <c r="AC24" s="142"/>
      <c r="AD24" s="143"/>
    </row>
    <row r="25" spans="1:30" x14ac:dyDescent="0.3">
      <c r="A25" s="33" t="s">
        <v>39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42">
        <f>B1</f>
        <v>0</v>
      </c>
      <c r="P25" s="26"/>
      <c r="Q25" s="26"/>
      <c r="R25" s="26"/>
      <c r="S25" s="26"/>
      <c r="T25" s="26"/>
      <c r="U25" s="26"/>
      <c r="V25" s="26"/>
      <c r="W25" s="35"/>
      <c r="Y25" s="33"/>
      <c r="Z25" s="34"/>
      <c r="AA25" s="34"/>
      <c r="AB25" s="34"/>
      <c r="AC25" s="34"/>
      <c r="AD25" s="35"/>
    </row>
    <row r="26" spans="1:30" x14ac:dyDescent="0.3">
      <c r="A26" s="33" t="s">
        <v>40</v>
      </c>
      <c r="B26" s="122">
        <f>W1</f>
        <v>0</v>
      </c>
      <c r="C26" s="122"/>
      <c r="D26" s="122"/>
      <c r="E26" s="34" t="s">
        <v>41</v>
      </c>
      <c r="F26" s="34"/>
      <c r="G26" s="34"/>
      <c r="H26" s="123"/>
      <c r="I26" s="123"/>
      <c r="J26" s="36" t="s">
        <v>42</v>
      </c>
      <c r="K26" s="123"/>
      <c r="L26" s="123"/>
      <c r="M26" s="124" t="s">
        <v>43</v>
      </c>
      <c r="N26" s="124"/>
      <c r="O26" s="124"/>
      <c r="P26" s="124"/>
      <c r="Q26" s="124"/>
      <c r="R26" s="124"/>
      <c r="S26" s="124"/>
      <c r="T26" s="124"/>
      <c r="U26" s="124"/>
      <c r="V26" s="124"/>
      <c r="W26" s="125"/>
      <c r="Y26" s="33"/>
      <c r="Z26" s="34"/>
      <c r="AA26" s="34"/>
      <c r="AB26" s="34"/>
      <c r="AC26" s="34"/>
      <c r="AD26" s="35"/>
    </row>
    <row r="27" spans="1:30" x14ac:dyDescent="0.3">
      <c r="A27" s="33" t="s">
        <v>44</v>
      </c>
      <c r="B27" s="34"/>
      <c r="C27" s="34"/>
      <c r="D27" s="34"/>
      <c r="E27" s="34"/>
      <c r="F27" s="34"/>
      <c r="G27" s="88"/>
      <c r="H27" s="88"/>
      <c r="I27" s="88"/>
      <c r="J27" s="88"/>
      <c r="K27" s="88"/>
      <c r="L27" s="88"/>
      <c r="M27" s="34" t="s">
        <v>45</v>
      </c>
      <c r="N27" s="34"/>
      <c r="O27" s="34"/>
      <c r="P27" s="8"/>
      <c r="Q27" s="34" t="s">
        <v>46</v>
      </c>
      <c r="R27" s="8"/>
      <c r="S27" s="34" t="s">
        <v>47</v>
      </c>
      <c r="T27" s="34"/>
      <c r="U27" s="8"/>
      <c r="V27" s="34" t="s">
        <v>48</v>
      </c>
      <c r="W27" s="35"/>
      <c r="Y27" s="33"/>
      <c r="Z27" s="34"/>
      <c r="AA27" s="34"/>
      <c r="AB27" s="34"/>
      <c r="AC27" s="34"/>
      <c r="AD27" s="35"/>
    </row>
    <row r="28" spans="1:30" x14ac:dyDescent="0.3">
      <c r="A28" s="33" t="s">
        <v>49</v>
      </c>
      <c r="B28" s="34"/>
      <c r="C28" s="34"/>
      <c r="D28" s="88"/>
      <c r="E28" s="88"/>
      <c r="F28" s="88"/>
      <c r="G28" s="88"/>
      <c r="H28" s="88"/>
      <c r="I28" s="88"/>
      <c r="J28" s="88"/>
      <c r="K28" s="88"/>
      <c r="L28" s="88"/>
      <c r="M28" s="34" t="s">
        <v>45</v>
      </c>
      <c r="N28" s="34"/>
      <c r="O28" s="34"/>
      <c r="P28" s="8"/>
      <c r="Q28" s="34" t="s">
        <v>46</v>
      </c>
      <c r="R28" s="8"/>
      <c r="S28" s="34" t="s">
        <v>47</v>
      </c>
      <c r="T28" s="34"/>
      <c r="U28" s="8"/>
      <c r="V28" s="34" t="s">
        <v>48</v>
      </c>
      <c r="W28" s="35"/>
      <c r="Y28" s="33"/>
      <c r="Z28" s="34"/>
      <c r="AA28" s="34"/>
      <c r="AB28" s="34"/>
      <c r="AC28" s="34"/>
      <c r="AD28" s="35"/>
    </row>
    <row r="29" spans="1:30" x14ac:dyDescent="0.3">
      <c r="A29" s="33" t="s">
        <v>50</v>
      </c>
      <c r="B29" s="34"/>
      <c r="C29" s="34"/>
      <c r="D29" s="137"/>
      <c r="E29" s="137"/>
      <c r="F29" s="137"/>
      <c r="G29" s="137"/>
      <c r="H29" s="137"/>
      <c r="I29" s="137"/>
      <c r="J29" s="137"/>
      <c r="K29" s="137"/>
      <c r="L29" s="137"/>
      <c r="M29" s="34" t="s">
        <v>45</v>
      </c>
      <c r="N29" s="34"/>
      <c r="O29" s="34"/>
      <c r="P29" s="8"/>
      <c r="Q29" s="34" t="s">
        <v>46</v>
      </c>
      <c r="R29" s="8"/>
      <c r="S29" s="34" t="s">
        <v>47</v>
      </c>
      <c r="T29" s="34"/>
      <c r="U29" s="8"/>
      <c r="V29" s="34" t="s">
        <v>48</v>
      </c>
      <c r="W29" s="35"/>
      <c r="Y29" s="33"/>
      <c r="Z29" s="34"/>
      <c r="AA29" s="34"/>
      <c r="AB29" s="34"/>
      <c r="AC29" s="34"/>
      <c r="AD29" s="35"/>
    </row>
    <row r="30" spans="1:30" x14ac:dyDescent="0.3">
      <c r="A30" s="37" t="s">
        <v>51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5"/>
      <c r="Y30" s="33"/>
      <c r="Z30" s="34"/>
      <c r="AA30" s="34"/>
      <c r="AB30" s="34"/>
      <c r="AC30" s="34"/>
      <c r="AD30" s="35"/>
    </row>
    <row r="31" spans="1:30" x14ac:dyDescent="0.3">
      <c r="A31" s="37" t="s">
        <v>56</v>
      </c>
      <c r="B31" s="34"/>
      <c r="C31" s="34"/>
      <c r="D31" s="34"/>
      <c r="E31" s="34"/>
      <c r="F31" s="134">
        <f ca="1">TODAY()</f>
        <v>45139</v>
      </c>
      <c r="G31" s="134"/>
      <c r="H31" s="134"/>
      <c r="I31" s="134"/>
      <c r="J31" s="134"/>
      <c r="K31" s="34"/>
      <c r="L31" s="34"/>
      <c r="M31" s="34"/>
      <c r="N31" s="34"/>
      <c r="O31" s="34"/>
      <c r="P31" s="38" t="s">
        <v>52</v>
      </c>
      <c r="Q31" s="34"/>
      <c r="R31" s="34"/>
      <c r="S31" s="34"/>
      <c r="T31" s="34"/>
      <c r="U31" s="34"/>
      <c r="V31" s="34"/>
      <c r="W31" s="35"/>
      <c r="Y31" s="33"/>
      <c r="Z31" s="34"/>
      <c r="AA31" s="34"/>
      <c r="AB31" s="34"/>
      <c r="AC31" s="34"/>
      <c r="AD31" s="35"/>
    </row>
    <row r="32" spans="1:30" x14ac:dyDescent="0.3">
      <c r="A32" s="37"/>
      <c r="B32" s="34"/>
      <c r="C32" s="34"/>
      <c r="D32" s="34"/>
      <c r="E32" s="34"/>
      <c r="F32" s="39"/>
      <c r="G32" s="39"/>
      <c r="H32" s="39"/>
      <c r="I32" s="39"/>
      <c r="J32" s="39"/>
      <c r="K32" s="34"/>
      <c r="L32" s="34"/>
      <c r="M32" s="34"/>
      <c r="N32" s="34"/>
      <c r="O32" s="34"/>
      <c r="P32" s="38"/>
      <c r="Q32" s="34"/>
      <c r="R32" s="34"/>
      <c r="S32" s="34"/>
      <c r="T32" s="34"/>
      <c r="U32" s="34"/>
      <c r="V32" s="34"/>
      <c r="W32" s="35"/>
      <c r="Y32" s="33"/>
      <c r="Z32" s="34"/>
      <c r="AA32" s="34"/>
      <c r="AB32" s="34"/>
      <c r="AC32" s="34"/>
      <c r="AD32" s="35"/>
    </row>
    <row r="33" spans="1:30" x14ac:dyDescent="0.3">
      <c r="A33" s="135" t="s">
        <v>53</v>
      </c>
      <c r="B33" s="136"/>
      <c r="C33" s="136"/>
      <c r="D33" s="136"/>
      <c r="E33" s="136"/>
      <c r="F33" s="136"/>
      <c r="G33" s="136"/>
      <c r="H33" s="136"/>
      <c r="I33" s="26"/>
      <c r="J33" s="26"/>
      <c r="K33" s="26"/>
      <c r="L33" s="26"/>
      <c r="M33" s="26"/>
      <c r="N33" s="26"/>
      <c r="O33" s="26"/>
      <c r="P33" s="136" t="s">
        <v>54</v>
      </c>
      <c r="Q33" s="136"/>
      <c r="R33" s="136"/>
      <c r="S33" s="136"/>
      <c r="T33" s="136"/>
      <c r="U33" s="136"/>
      <c r="V33" s="26"/>
      <c r="W33" s="40"/>
      <c r="Y33" s="41"/>
      <c r="Z33" s="26"/>
      <c r="AA33" s="26"/>
      <c r="AB33" s="26"/>
      <c r="AC33" s="26"/>
      <c r="AD33" s="40"/>
    </row>
  </sheetData>
  <mergeCells count="56">
    <mergeCell ref="Q4:Q5"/>
    <mergeCell ref="R4:R5"/>
    <mergeCell ref="P3:U3"/>
    <mergeCell ref="A3:A5"/>
    <mergeCell ref="B3:B5"/>
    <mergeCell ref="C3:K3"/>
    <mergeCell ref="L3:N3"/>
    <mergeCell ref="K4:K5"/>
    <mergeCell ref="L4:L5"/>
    <mergeCell ref="M4:M5"/>
    <mergeCell ref="N4:N5"/>
    <mergeCell ref="G27:L27"/>
    <mergeCell ref="V15:AD15"/>
    <mergeCell ref="F31:J31"/>
    <mergeCell ref="A33:H33"/>
    <mergeCell ref="P33:U33"/>
    <mergeCell ref="D28:L28"/>
    <mergeCell ref="D29:L29"/>
    <mergeCell ref="V21:AD21"/>
    <mergeCell ref="V22:AD22"/>
    <mergeCell ref="V16:AD16"/>
    <mergeCell ref="V17:AD17"/>
    <mergeCell ref="V18:AD18"/>
    <mergeCell ref="Y24:AD24"/>
    <mergeCell ref="V19:AD19"/>
    <mergeCell ref="V20:AD20"/>
    <mergeCell ref="A24:W24"/>
    <mergeCell ref="V11:AD11"/>
    <mergeCell ref="V12:AD12"/>
    <mergeCell ref="V13:AD13"/>
    <mergeCell ref="S4:S5"/>
    <mergeCell ref="T4:T5"/>
    <mergeCell ref="U4:U5"/>
    <mergeCell ref="V6:AD6"/>
    <mergeCell ref="V3:AD5"/>
    <mergeCell ref="V7:AD7"/>
    <mergeCell ref="V8:AD8"/>
    <mergeCell ref="V9:AD9"/>
    <mergeCell ref="V10:AD10"/>
    <mergeCell ref="B1:V1"/>
    <mergeCell ref="W1:AD1"/>
    <mergeCell ref="C4:C5"/>
    <mergeCell ref="D4:D5"/>
    <mergeCell ref="E4:E5"/>
    <mergeCell ref="F4:F5"/>
    <mergeCell ref="G4:G5"/>
    <mergeCell ref="H4:H5"/>
    <mergeCell ref="I4:I5"/>
    <mergeCell ref="J4:J5"/>
    <mergeCell ref="O4:O5"/>
    <mergeCell ref="P4:P5"/>
    <mergeCell ref="B26:D26"/>
    <mergeCell ref="H26:I26"/>
    <mergeCell ref="K26:L26"/>
    <mergeCell ref="M26:W26"/>
    <mergeCell ref="V14:AD14"/>
  </mergeCells>
  <phoneticPr fontId="0" type="noConversion"/>
  <conditionalFormatting sqref="P23">
    <cfRule type="cellIs" dxfId="1" priority="1" stopIfTrue="1" operator="equal">
      <formula>"""1825"""";""""3650"""";""""5475"""";""""7300"""";""""9125"""";""""10950"""";""""12775"""""""</formula>
    </cfRule>
  </conditionalFormatting>
  <conditionalFormatting sqref="P7:U21">
    <cfRule type="cellIs" dxfId="0" priority="2" stopIfTrue="1" operator="equal">
      <formula>P6</formula>
    </cfRule>
  </conditionalFormatting>
  <pageMargins left="0.42" right="0.78740157499999996" top="0.984251969" bottom="0.984251969" header="0.49212598499999999" footer="0.49212598499999999"/>
  <pageSetup paperSize="5" scale="96" orientation="landscape" horizontalDpi="4294967294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9A9DA73A5F3F947911C8ECFFBA78041" ma:contentTypeVersion="3" ma:contentTypeDescription="Crie um novo documento." ma:contentTypeScope="" ma:versionID="e2c39b805e84122103a67adc4b20b33b">
  <xsd:schema xmlns:xsd="http://www.w3.org/2001/XMLSchema" xmlns:xs="http://www.w3.org/2001/XMLSchema" xmlns:p="http://schemas.microsoft.com/office/2006/metadata/properties" xmlns:ns2="b78ff7dd-67fb-4345-809c-cd554d829317" targetNamespace="http://schemas.microsoft.com/office/2006/metadata/properties" ma:root="true" ma:fieldsID="5d2f89459d298b28a0c315bc994cec29" ns2:_="">
    <xsd:import namespace="b78ff7dd-67fb-4345-809c-cd554d82931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8ff7dd-67fb-4345-809c-cd554d82931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Dica de Compartilhamento" ma:internalName="SharingHintHash" ma:readOnly="true">
      <xsd:simpleType>
        <xsd:restriction base="dms:Text"/>
      </xsd:simpleType>
    </xsd:element>
    <xsd:element name="SharedWithDetails" ma:index="10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2EF4BE-39FC-4CEF-B43F-9D25BE29B1F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BABEDD7-18A9-4A8E-8941-B7202B7E6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8ff7dd-67fb-4345-809c-cd554d8293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332C82-3A7A-4534-A5FB-F2F146F748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FRENTE</vt:lpstr>
      <vt:lpstr>VERSO</vt:lpstr>
      <vt:lpstr>FRENTE!Area_de_impressao</vt:lpstr>
    </vt:vector>
  </TitlesOfParts>
  <Company>E.E. Vincenzo Lobassi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Ednaldo</dc:creator>
  <cp:lastModifiedBy>Danielle Silva De Oliveira</cp:lastModifiedBy>
  <cp:lastPrinted>2019-06-27T13:32:53Z</cp:lastPrinted>
  <dcterms:created xsi:type="dcterms:W3CDTF">2001-10-16T18:40:12Z</dcterms:created>
  <dcterms:modified xsi:type="dcterms:W3CDTF">2023-08-01T16:44:11Z</dcterms:modified>
</cp:coreProperties>
</file>