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cielle.vieira\Desktop\COMUNICADO DO DIA\Anexos Comunicado 23.04\"/>
    </mc:Choice>
  </mc:AlternateContent>
  <bookViews>
    <workbookView showSheetTabs="0" xWindow="0" yWindow="0" windowWidth="20490" windowHeight="8220"/>
  </bookViews>
  <sheets>
    <sheet name="AVALIAÇÃO MERENDA" sheetId="3" r:id="rId1"/>
    <sheet name="BD" sheetId="2" state="hidden" r:id="rId2"/>
  </sheets>
  <definedNames>
    <definedName name="_xlnm._FilterDatabase" localSheetId="0" hidden="1">'AVALIAÇÃO MERENDA'!$A$8:$AD$39</definedName>
    <definedName name="_xlnm._FilterDatabase" localSheetId="1" hidden="1">BD!$H$1:$L$36</definedName>
    <definedName name="ANO">BD!$C$2:$C$8</definedName>
    <definedName name="_xlnm.Print_Area" localSheetId="0">'AVALIAÇÃO MERENDA'!$A$1:$AD$97</definedName>
    <definedName name="ESCOLAS">BD!$H$2:$H$36</definedName>
    <definedName name="MES">BD!$A$2:$A$13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8" i="3" l="1"/>
  <c r="K73" i="3" l="1"/>
  <c r="O57" i="3" l="1"/>
  <c r="N57" i="3"/>
  <c r="M57" i="3"/>
  <c r="L57" i="3"/>
  <c r="K57" i="3"/>
  <c r="K39" i="3"/>
  <c r="O73" i="3"/>
  <c r="N73" i="3"/>
  <c r="M73" i="3"/>
  <c r="L73" i="3"/>
  <c r="E76" i="3" l="1"/>
  <c r="K76" i="3" s="1"/>
  <c r="O39" i="3"/>
  <c r="N39" i="3"/>
  <c r="E79" i="3" s="1"/>
  <c r="K79" i="3" s="1"/>
  <c r="M39" i="3"/>
  <c r="E78" i="3" s="1"/>
  <c r="K78" i="3" s="1"/>
  <c r="L39" i="3"/>
  <c r="E77" i="3" s="1"/>
  <c r="K77" i="3" s="1"/>
  <c r="AC10" i="3"/>
  <c r="R10" i="3"/>
  <c r="E10" i="3"/>
  <c r="K80" i="3" l="1"/>
  <c r="R79" i="3" s="1"/>
  <c r="E80" i="3"/>
  <c r="R77" i="3" l="1"/>
  <c r="R78" i="3"/>
  <c r="R76" i="3"/>
  <c r="N76" i="3"/>
</calcChain>
</file>

<file path=xl/sharedStrings.xml><?xml version="1.0" encoding="utf-8"?>
<sst xmlns="http://schemas.openxmlformats.org/spreadsheetml/2006/main" count="321" uniqueCount="173">
  <si>
    <t>ADENDO A: FORMULÁRIO DE AVALIAÇÃO DE QUALIDADE DE SERVIÇOS - FISCAL</t>
  </si>
  <si>
    <t>1.1</t>
  </si>
  <si>
    <t>1.2</t>
  </si>
  <si>
    <t>1.3</t>
  </si>
  <si>
    <t>Observância do cardápio definido pelo DAAA, de acordo com os itens disponibilizados pela contratante</t>
  </si>
  <si>
    <t>Armazenamento de gêneros e produtos alimentícios e materiais de consumo</t>
  </si>
  <si>
    <t>Pré- preparos e cocção dos alimentos</t>
  </si>
  <si>
    <t>1.4</t>
  </si>
  <si>
    <t>1.5</t>
  </si>
  <si>
    <t>Porcionamento adequado das alimentações, utilizando-se de utensílios apropriados</t>
  </si>
  <si>
    <t>Coleta de amostras da alimentação preparada</t>
  </si>
  <si>
    <t>1.6</t>
  </si>
  <si>
    <t>Controle bacteriológico dos alimentos</t>
  </si>
  <si>
    <t>1.7</t>
  </si>
  <si>
    <t xml:space="preserve">Cumprimento das boas práticas ambientais quanto a: uso racional da água; eficiência energética; redução de resíduos alimentares e melhor aproveitamento dos alimentos; programa de coleta seletiva de resíduos sólidos; produtos biodegradáveis; controle de poluição sonora; destinação final; destinação final de óleo utilizados em frituras e cocções </t>
  </si>
  <si>
    <t>1.8</t>
  </si>
  <si>
    <t>Elaboração de dietas especiais, quando for caso, em conformidade com as intruções do DAAA e gêneros disponibilizados</t>
  </si>
  <si>
    <t>1.9</t>
  </si>
  <si>
    <t>Qualificação e habilitação da mão de obra disponibilizada pela Contratada</t>
  </si>
  <si>
    <t>1.10</t>
  </si>
  <si>
    <t>Manipulação de alimentos</t>
  </si>
  <si>
    <t>Profissionais capacitados com treinamentos específicos para as respectivas atividades</t>
  </si>
  <si>
    <t>Conduta dos empregados da Contratada com o contratante e com os alunos</t>
  </si>
  <si>
    <t>1.11</t>
  </si>
  <si>
    <t>1.12</t>
  </si>
  <si>
    <t>1.13</t>
  </si>
  <si>
    <t>1.14</t>
  </si>
  <si>
    <t xml:space="preserve">Utilização de equipamentos de proteção individual e uniformes adequados as tarefas que executam e as condições climáticas </t>
  </si>
  <si>
    <t>1.15</t>
  </si>
  <si>
    <t>Os uniformes devem compreender: aventais, jalecos, calças e blusas de cor clara, calçados fechados, botas antiderrapantes, rede de malha fina para a proteção dos cabelos</t>
  </si>
  <si>
    <t>1.16</t>
  </si>
  <si>
    <t>Conformidade das refeições servidas com o cardápio definido pelo DAAA</t>
  </si>
  <si>
    <t>Qualidade das refeições servidas (quantidade servida, condições higiênico-sanitárias, apresentação, porcionamento e temperatura das refeições</t>
  </si>
  <si>
    <t>2.1</t>
  </si>
  <si>
    <t>2.2</t>
  </si>
  <si>
    <t>Cumprimento dos horários de distribuição</t>
  </si>
  <si>
    <t>2.3</t>
  </si>
  <si>
    <t>Coleta,aramazenamento e manutenção diária de amostras da alimentação preparada e fornecimento do relatório das análises bacteriológicos, toxicológicas e fisico-químicas sempre que solicitado</t>
  </si>
  <si>
    <t>2.4</t>
  </si>
  <si>
    <t>Aceitação das refeições servidas por parte dos comensais</t>
  </si>
  <si>
    <t>2.5</t>
  </si>
  <si>
    <t>Refeições disponibilizadas em quantidade suficiente e qualidade de preparo adequada</t>
  </si>
  <si>
    <t>2.6</t>
  </si>
  <si>
    <t>2.7</t>
  </si>
  <si>
    <t>Higienização das instalações e utensílios (utensílios, equipamentos, local de preparação e aramazenamento dos alimentos)</t>
  </si>
  <si>
    <t>2.8</t>
  </si>
  <si>
    <t>2.9</t>
  </si>
  <si>
    <t>Sistemática de armazenamento dos materiais (produtos adequadamente identificados e acondicionados, protegidos contra contaminação e em locais diferente dos alimentos)</t>
  </si>
  <si>
    <t>2.10</t>
  </si>
  <si>
    <t>2.11</t>
  </si>
  <si>
    <t>3.1</t>
  </si>
  <si>
    <t>3.2</t>
  </si>
  <si>
    <t>3.3</t>
  </si>
  <si>
    <t>3.4</t>
  </si>
  <si>
    <t xml:space="preserve">Atendimento as solicitações do Contratante conforme condições estabelicidas no contrato </t>
  </si>
  <si>
    <t>MÊS</t>
  </si>
  <si>
    <t>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</si>
  <si>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</si>
  <si>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</si>
  <si>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</si>
  <si>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</si>
  <si>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</si>
  <si>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</si>
  <si>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</si>
  <si>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</si>
  <si>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</si>
  <si>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</si>
  <si>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</si>
  <si>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</si>
  <si>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CONTRATO</t>
  </si>
  <si>
    <t>COSMÓPOLIS</t>
  </si>
  <si>
    <t>LIMEIRA</t>
  </si>
  <si>
    <t>UNIDADE ESCOLAR</t>
  </si>
  <si>
    <t>MUNICÍPIO</t>
  </si>
  <si>
    <t>EE ALBERTO FIERZ</t>
  </si>
  <si>
    <t>EE ANTONIO DE QUEIROZ</t>
  </si>
  <si>
    <t>EE ANTONIO PERCHES LORDELLO</t>
  </si>
  <si>
    <t>EE ARLINDO SILVESTRE</t>
  </si>
  <si>
    <t>EE ARY LEITE PEREIRA</t>
  </si>
  <si>
    <t>EE ATALIBA PIRES DO AMARAL</t>
  </si>
  <si>
    <t>EE BRASIL</t>
  </si>
  <si>
    <t>EE CAROLINA ARRUDA VASCONCELLOS</t>
  </si>
  <si>
    <t>EE CASTELLO BRANCO</t>
  </si>
  <si>
    <t>EE CÉLIO RODRIGUES ALVES</t>
  </si>
  <si>
    <t>EE DORIVALDO DAMM</t>
  </si>
  <si>
    <t>EE ELY DE ALMEIDA CAMPOS</t>
  </si>
  <si>
    <t>EE GABRIEL POZZI</t>
  </si>
  <si>
    <t>EE GUSTAVO PECCININI</t>
  </si>
  <si>
    <t>EE IVETE SALA DE QUEIROZ</t>
  </si>
  <si>
    <t>EE JARDIM PAINEIRAS</t>
  </si>
  <si>
    <t>EE JOSÉ FERRAZ SAMPAIO PENTEADO</t>
  </si>
  <si>
    <t>EE JOSÉ MARCILIANO DA COSTA JUNIOR</t>
  </si>
  <si>
    <t>EE LÁZARO DUARTE DO PÁTEO</t>
  </si>
  <si>
    <t>EE LEONTINA SILVA BUSCH</t>
  </si>
  <si>
    <t>EE LEOVEGILDO CHAGAS SANTOS</t>
  </si>
  <si>
    <t>EE LIDIA ONÉLIA KALIL AUN CREPALDI</t>
  </si>
  <si>
    <t>EE LUIGINO BURIGOTTO</t>
  </si>
  <si>
    <t>EE MARGARIDA PAROLI SOARES</t>
  </si>
  <si>
    <t>EE MARIA APARECIDA SOARES DE LUCCA</t>
  </si>
  <si>
    <t>EE OCTÁVIO PIMENTA REIS</t>
  </si>
  <si>
    <t>EE PAULO CHAVES</t>
  </si>
  <si>
    <t>EE RUTH RAMOS CAPPI</t>
  </si>
  <si>
    <t>EE WILLIAM SILVA</t>
  </si>
  <si>
    <t>EE DR PAULO DE ALMEIDA NOGUEIRA</t>
  </si>
  <si>
    <t>EE DOM TARCISIO ARIOVALDO AMARAL</t>
  </si>
  <si>
    <t>EE CÔNEGO MANUEL ALVES</t>
  </si>
  <si>
    <t>EE DOM IDÍLIO JOSÉ SOARES</t>
  </si>
  <si>
    <t>CONTRATADA</t>
  </si>
  <si>
    <t>Nº CONTRATO</t>
  </si>
  <si>
    <t>RENOME</t>
  </si>
  <si>
    <t>LOTE</t>
  </si>
  <si>
    <t>Ótimo</t>
  </si>
  <si>
    <t>Bom</t>
  </si>
  <si>
    <t>Péssimo</t>
  </si>
  <si>
    <t>Regular</t>
  </si>
  <si>
    <t>GOVERNO DO ESTADO DE SÃO PAULO</t>
  </si>
  <si>
    <t>DIRETORIA DE ENSINO DA REGIÃO DE LIMEIRA</t>
  </si>
  <si>
    <t>Rua Octaviano José Rodrigues, 1225.</t>
  </si>
  <si>
    <t>Jardim São Manoel - CEP 13480-490 - Limeira - SP</t>
  </si>
  <si>
    <t>MÊS:</t>
  </si>
  <si>
    <t>ANO:</t>
  </si>
  <si>
    <t>UNIDADE ESCOLAR:</t>
  </si>
  <si>
    <t>EE IRMÃ MARIA DE SANTO I. LIMA</t>
  </si>
  <si>
    <t>EE IRMÃ MARIA GERTRUDES C. REBELLO</t>
  </si>
  <si>
    <t>DATA:</t>
  </si>
  <si>
    <t>CONTRATADA:</t>
  </si>
  <si>
    <t>CONTRATO Nº:</t>
  </si>
  <si>
    <t>LOTE:</t>
  </si>
  <si>
    <t>FISCAL RESPONSÁVEL:</t>
  </si>
  <si>
    <t>GESTOR DO CONTRATO:</t>
  </si>
  <si>
    <t>Não Avaliado</t>
  </si>
  <si>
    <t>CUMPRIMENTO DAS ATIVIDADES</t>
  </si>
  <si>
    <t>GRUPO 1 - DESEMPENHO PROFISSIONAL</t>
  </si>
  <si>
    <t>QUALIFICAÇÃO / ATENDIMENTO AO PÚBLICO / POSTURA</t>
  </si>
  <si>
    <t>UNIFORMES / IDENTIFICAÇÃO E ASSEIO</t>
  </si>
  <si>
    <t>Uso de uniformes em perfeito estado de conservação e com aparência</t>
  </si>
  <si>
    <t>SUBTOTAL - GRUPO 1</t>
  </si>
  <si>
    <t>GRUPO 2 - DESEMPENHO PESSOAL</t>
  </si>
  <si>
    <t>REFEIÇÕES SERVIDAS</t>
  </si>
  <si>
    <t>Registro e controle do quantitativo dos gêneros e produtos alimentícios em estoque, conformidade com a sistemática definida pelo DAAA e comunicando com atencedência, possíveis faltas para a preparação</t>
  </si>
  <si>
    <t>SUBTOTAL - GRUPO 2</t>
  </si>
  <si>
    <t>PERIDIOCIDADE DA SUPERVISÃO</t>
  </si>
  <si>
    <t>Execução de supervisão por parte da Contratada e na periodicidade acordada (mínimo 2 vezes por semana)</t>
  </si>
  <si>
    <t>GERENCIAMENTO DAS ATIVIDADES OPERACIONAIS</t>
  </si>
  <si>
    <t>Administração das atividades operacionais</t>
  </si>
  <si>
    <t>ATENDIMENTO AS SOLICITAÇÕES</t>
  </si>
  <si>
    <t>SUBTOTAL - GRUPO 3</t>
  </si>
  <si>
    <t>Quantidade de ÓTIMO</t>
  </si>
  <si>
    <t>Quantidade de BOM</t>
  </si>
  <si>
    <t>Quantidade de REGULAR</t>
  </si>
  <si>
    <t>Quantidade de PÉSSIMO</t>
  </si>
  <si>
    <t>QTDE (A)</t>
  </si>
  <si>
    <t>EQUIVALÊNCIA (E)</t>
  </si>
  <si>
    <t>PONTOS (A*E)</t>
  </si>
  <si>
    <t>PERCENTUAL DA NOTA</t>
  </si>
  <si>
    <t>JUSTIFICATIVAS PARA ITENS NÃO AVALIDADOS OU PONTUADOS DE REGULAR OU PÉSSIMO:</t>
  </si>
  <si>
    <t>NOME DO FISCAL:</t>
  </si>
  <si>
    <t>ASSINATURA:</t>
  </si>
  <si>
    <t>NOME RESP. PELA CONTRATADA:</t>
  </si>
  <si>
    <t>TOTAL QTDE:</t>
  </si>
  <si>
    <t>TOTAL PONTOS:</t>
  </si>
  <si>
    <t xml:space="preserve">Sistemática de armazenamento dos gêneros e produtos alimnetícios (produtos adequadamente identificados e aondicionados, protegidos contra contaminação e mantidos na temperatura  correta) </t>
  </si>
  <si>
    <t>Higienização e limpeza das dependências, equipamentos e utensílios envolvidos na prestação de serviços</t>
  </si>
  <si>
    <t>Monitoramento desde a higienização pessoal, ambiental, material, manipulação, preparo e distribuição, bem como o controle de temperatura, da esterilização, do resfriamento, da refrigeração e do reaquecimento, através de supervisão técnica, treinamento e reciclagem contínua dos funcionários</t>
  </si>
  <si>
    <t>Condições higiênicas no armazenamento, manipulação, preparação e distribuição dos alimentos</t>
  </si>
  <si>
    <t>ITENS AVALIADOS</t>
  </si>
  <si>
    <t>002/2018</t>
  </si>
  <si>
    <t>003/2018</t>
  </si>
  <si>
    <t>APARECIDA REGINA CASSAROTTI</t>
  </si>
  <si>
    <t>004/2018</t>
  </si>
  <si>
    <t>005/2018</t>
  </si>
  <si>
    <t>GEF - DISTR. DE ALIMENTOS</t>
  </si>
  <si>
    <t>GRUPO 3 - GERENCIAMENTO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</si>
</sst>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/>
  </cellStyleXfs>
  <cellXfs count="26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Fill="1" applyBorder="1" applyAlignment="1"/>
    <xf numFmtId="0" fontId="5" fillId="0" borderId="7" xfId="2" applyFont="1" applyFill="1" applyBorder="1" applyAlignment="1"/>
    <xf numFmtId="0" fontId="3" fillId="0" borderId="8" xfId="0" applyFont="1" applyFill="1" applyBorder="1" applyAlignment="1"/>
    <xf numFmtId="0" fontId="5" fillId="0" borderId="9" xfId="2" applyFont="1" applyFill="1" applyBorder="1" applyAlignment="1"/>
    <xf numFmtId="0" fontId="5" fillId="0" borderId="7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0" fontId="1" fillId="0" borderId="11" xfId="0" applyFont="1" applyBorder="1" applyAlignment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30" xfId="0" applyFont="1" applyBorder="1" applyAlignment="1">
      <alignment horizontal="center" vertical="center" textRotation="90"/>
    </xf>
    <xf numFmtId="0" fontId="11" fillId="0" borderId="33" xfId="0" applyFont="1" applyBorder="1" applyAlignment="1">
      <alignment horizontal="center" vertical="center" textRotation="9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center" vertical="center" textRotation="90" wrapText="1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46" xfId="0" applyNumberFormat="1" applyFill="1" applyBorder="1" applyAlignment="1" applyProtection="1">
      <alignment horizontal="center" vertical="center"/>
      <protection locked="0"/>
    </xf>
    <xf numFmtId="1" fontId="11" fillId="0" borderId="60" xfId="0" applyNumberFormat="1" applyFont="1" applyFill="1" applyBorder="1" applyAlignment="1">
      <alignment horizontal="center"/>
    </xf>
    <xf numFmtId="1" fontId="11" fillId="0" borderId="30" xfId="0" applyNumberFormat="1" applyFont="1" applyFill="1" applyBorder="1" applyAlignment="1">
      <alignment horizontal="center"/>
    </xf>
    <xf numFmtId="1" fontId="11" fillId="0" borderId="31" xfId="0" applyNumberFormat="1" applyFont="1" applyFill="1" applyBorder="1" applyAlignment="1">
      <alignment horizontal="center"/>
    </xf>
    <xf numFmtId="0" fontId="0" fillId="0" borderId="0" xfId="0" applyBorder="1" applyAlignment="1"/>
    <xf numFmtId="0" fontId="0" fillId="0" borderId="13" xfId="0" applyBorder="1" applyAlignment="1"/>
    <xf numFmtId="0" fontId="0" fillId="0" borderId="12" xfId="0" applyBorder="1"/>
    <xf numFmtId="0" fontId="0" fillId="0" borderId="14" xfId="0" applyBorder="1" applyAlignment="1">
      <alignment vertical="center"/>
    </xf>
    <xf numFmtId="0" fontId="0" fillId="0" borderId="14" xfId="0" applyBorder="1" applyAlignment="1"/>
    <xf numFmtId="0" fontId="0" fillId="0" borderId="14" xfId="0" applyBorder="1"/>
    <xf numFmtId="0" fontId="0" fillId="0" borderId="17" xfId="0" applyBorder="1" applyAlignment="1"/>
    <xf numFmtId="0" fontId="0" fillId="0" borderId="15" xfId="0" applyBorder="1" applyAlignment="1"/>
    <xf numFmtId="9" fontId="14" fillId="0" borderId="0" xfId="1" applyFont="1" applyBorder="1" applyAlignment="1"/>
    <xf numFmtId="0" fontId="16" fillId="0" borderId="33" xfId="0" applyFont="1" applyBorder="1" applyAlignment="1">
      <alignment horizontal="center" vertical="center" textRotation="90" wrapText="1"/>
    </xf>
    <xf numFmtId="0" fontId="16" fillId="0" borderId="34" xfId="0" applyFont="1" applyBorder="1" applyAlignment="1">
      <alignment horizontal="center" vertical="center" textRotation="90" wrapText="1"/>
    </xf>
    <xf numFmtId="0" fontId="16" fillId="0" borderId="30" xfId="0" applyFont="1" applyBorder="1" applyAlignment="1">
      <alignment horizontal="center" vertical="center" textRotation="90" wrapText="1"/>
    </xf>
    <xf numFmtId="0" fontId="16" fillId="0" borderId="31" xfId="0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9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" fontId="0" fillId="0" borderId="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2" borderId="49" xfId="0" applyNumberFormat="1" applyFill="1" applyBorder="1" applyAlignment="1" applyProtection="1">
      <alignment horizontal="center" vertical="center"/>
      <protection locked="0"/>
    </xf>
    <xf numFmtId="1" fontId="0" fillId="2" borderId="50" xfId="0" applyNumberFormat="1" applyFill="1" applyBorder="1" applyAlignment="1" applyProtection="1">
      <alignment horizontal="center" vertical="center"/>
      <protection locked="0"/>
    </xf>
    <xf numFmtId="1" fontId="0" fillId="2" borderId="53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15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1" fontId="0" fillId="2" borderId="38" xfId="0" applyNumberFormat="1" applyFill="1" applyBorder="1" applyAlignment="1" applyProtection="1">
      <alignment horizontal="center" vertical="center"/>
      <protection locked="0"/>
    </xf>
    <xf numFmtId="1" fontId="0" fillId="2" borderId="41" xfId="0" applyNumberFormat="1" applyFill="1" applyBorder="1" applyAlignment="1" applyProtection="1">
      <alignment horizontal="center" vertical="center"/>
      <protection locked="0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1" fontId="0" fillId="2" borderId="51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1" fontId="0" fillId="2" borderId="27" xfId="0" applyNumberFormat="1" applyFill="1" applyBorder="1" applyAlignment="1" applyProtection="1">
      <alignment horizontal="center" vertical="center"/>
      <protection locked="0"/>
    </xf>
    <xf numFmtId="1" fontId="0" fillId="2" borderId="46" xfId="0" applyNumberFormat="1" applyFill="1" applyBorder="1" applyAlignment="1" applyProtection="1">
      <alignment horizontal="center" vertical="center"/>
      <protection locked="0"/>
    </xf>
    <xf numFmtId="1" fontId="0" fillId="2" borderId="52" xfId="0" applyNumberForma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1" fontId="0" fillId="2" borderId="76" xfId="0" applyNumberFormat="1" applyFill="1" applyBorder="1" applyAlignment="1" applyProtection="1">
      <alignment horizontal="center" vertical="center"/>
      <protection locked="0"/>
    </xf>
    <xf numFmtId="1" fontId="0" fillId="2" borderId="77" xfId="0" applyNumberFormat="1" applyFill="1" applyBorder="1" applyAlignment="1" applyProtection="1">
      <alignment horizontal="center" vertical="center"/>
      <protection locked="0"/>
    </xf>
    <xf numFmtId="1" fontId="0" fillId="2" borderId="78" xfId="0" applyNumberForma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5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1" fontId="0" fillId="2" borderId="75" xfId="0" applyNumberFormat="1" applyFill="1" applyBorder="1" applyAlignment="1" applyProtection="1">
      <alignment horizontal="center" vertical="center"/>
      <protection locked="0"/>
    </xf>
    <xf numFmtId="1" fontId="0" fillId="2" borderId="34" xfId="0" applyNumberForma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1" fontId="0" fillId="2" borderId="33" xfId="0" applyNumberFormat="1" applyFill="1" applyBorder="1" applyAlignment="1" applyProtection="1">
      <alignment horizontal="center" vertical="center"/>
      <protection locked="0"/>
    </xf>
    <xf numFmtId="1" fontId="0" fillId="2" borderId="28" xfId="0" applyNumberForma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9" fontId="6" fillId="0" borderId="48" xfId="1" applyFont="1" applyBorder="1" applyAlignment="1">
      <alignment horizontal="center" vertical="center"/>
    </xf>
    <xf numFmtId="9" fontId="6" fillId="0" borderId="24" xfId="1" applyFont="1" applyBorder="1" applyAlignment="1">
      <alignment horizontal="center" vertical="center"/>
    </xf>
    <xf numFmtId="9" fontId="6" fillId="0" borderId="25" xfId="1" applyFont="1" applyBorder="1" applyAlignment="1">
      <alignment horizontal="center" vertical="center"/>
    </xf>
    <xf numFmtId="9" fontId="6" fillId="0" borderId="63" xfId="1" applyFont="1" applyBorder="1" applyAlignment="1">
      <alignment horizontal="center" vertical="center"/>
    </xf>
    <xf numFmtId="9" fontId="6" fillId="0" borderId="27" xfId="1" applyFont="1" applyBorder="1" applyAlignment="1">
      <alignment horizontal="center" vertical="center"/>
    </xf>
    <xf numFmtId="9" fontId="6" fillId="0" borderId="28" xfId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1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" fontId="0" fillId="0" borderId="48" xfId="1" applyNumberFormat="1" applyFont="1" applyBorder="1" applyAlignment="1">
      <alignment horizontal="center"/>
    </xf>
    <xf numFmtId="1" fontId="0" fillId="0" borderId="24" xfId="1" applyNumberFormat="1" applyFont="1" applyBorder="1" applyAlignment="1">
      <alignment horizontal="center"/>
    </xf>
    <xf numFmtId="1" fontId="0" fillId="0" borderId="46" xfId="1" applyNumberFormat="1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11" xfId="0" applyFill="1" applyBorder="1" applyAlignment="1" applyProtection="1">
      <alignment horizontal="left" vertical="center"/>
    </xf>
    <xf numFmtId="0" fontId="0" fillId="0" borderId="64" xfId="0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64" xfId="0" applyFill="1" applyBorder="1" applyAlignment="1" applyProtection="1">
      <alignment horizontal="center"/>
    </xf>
    <xf numFmtId="1" fontId="0" fillId="0" borderId="23" xfId="1" applyNumberFormat="1" applyFont="1" applyBorder="1" applyAlignment="1">
      <alignment horizontal="center"/>
    </xf>
    <xf numFmtId="1" fontId="0" fillId="0" borderId="25" xfId="1" applyNumberFormat="1" applyFont="1" applyBorder="1" applyAlignment="1">
      <alignment horizontal="center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52" xfId="0" applyFont="1" applyBorder="1" applyAlignment="1">
      <alignment horizontal="right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63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52" xfId="0" applyFont="1" applyBorder="1" applyAlignment="1">
      <alignment horizontal="right"/>
    </xf>
    <xf numFmtId="0" fontId="0" fillId="0" borderId="71" xfId="0" applyBorder="1" applyAlignment="1" applyProtection="1">
      <alignment horizontal="left" vertical="top" wrapText="1"/>
      <protection locked="0"/>
    </xf>
    <xf numFmtId="0" fontId="0" fillId="0" borderId="72" xfId="0" applyBorder="1" applyAlignment="1" applyProtection="1">
      <alignment horizontal="left" vertical="top" wrapText="1"/>
      <protection locked="0"/>
    </xf>
    <xf numFmtId="0" fontId="0" fillId="0" borderId="73" xfId="0" applyBorder="1" applyAlignment="1" applyProtection="1">
      <alignment horizontal="left" vertical="top" wrapText="1"/>
      <protection locked="0"/>
    </xf>
    <xf numFmtId="0" fontId="0" fillId="0" borderId="6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6" xfId="0" applyBorder="1" applyAlignment="1" applyProtection="1">
      <alignment horizontal="left" vertical="top" wrapText="1"/>
      <protection locked="0"/>
    </xf>
    <xf numFmtId="0" fontId="0" fillId="0" borderId="74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67" xfId="0" applyBorder="1" applyAlignment="1" applyProtection="1">
      <alignment horizontal="left" vertical="top" wrapText="1"/>
      <protection locked="0"/>
    </xf>
    <xf numFmtId="0" fontId="1" fillId="0" borderId="68" xfId="0" applyFont="1" applyBorder="1" applyAlignment="1">
      <alignment horizontal="left" vertical="top"/>
    </xf>
    <xf numFmtId="0" fontId="1" fillId="0" borderId="69" xfId="0" applyFont="1" applyBorder="1" applyAlignment="1">
      <alignment horizontal="left" vertical="top"/>
    </xf>
    <xf numFmtId="0" fontId="1" fillId="0" borderId="70" xfId="0" applyFont="1" applyBorder="1" applyAlignment="1">
      <alignment horizontal="left" vertical="top"/>
    </xf>
    <xf numFmtId="0" fontId="0" fillId="0" borderId="23" xfId="0" applyBorder="1" applyAlignment="1">
      <alignment horizontal="left" vertical="center"/>
    </xf>
    <xf numFmtId="0" fontId="1" fillId="0" borderId="32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3" fillId="0" borderId="27" xfId="0" applyFont="1" applyBorder="1" applyAlignment="1">
      <alignment horizontal="left" vertical="center" wrapText="1"/>
    </xf>
    <xf numFmtId="0" fontId="12" fillId="2" borderId="16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1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right" vertical="center"/>
    </xf>
    <xf numFmtId="14" fontId="0" fillId="2" borderId="0" xfId="0" applyNumberFormat="1" applyFill="1" applyBorder="1" applyAlignment="1" applyProtection="1">
      <alignment horizontal="center"/>
      <protection locked="0"/>
    </xf>
    <xf numFmtId="14" fontId="0" fillId="2" borderId="14" xfId="0" applyNumberFormat="1" applyFill="1" applyBorder="1" applyAlignment="1" applyProtection="1">
      <alignment horizontal="center"/>
      <protection locked="0"/>
    </xf>
  </cellXfs>
  <cellStyles count="3">
    <cellStyle name="Normal" xfId="0" builtinId="0"/>
    <cellStyle name="Normal_TBL_CADESCOLA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3718835473143"/>
          <c:y val="6.6147663267999299E-2"/>
          <c:w val="0.75745010350995268"/>
          <c:h val="0.84508609603746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'AVALIAÇÃO MERENDA'!$K$65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'AVALIAÇÃO MERENDA'!$AF$70</c:f>
              <c:numCache>
                <c:formatCode>General</c:formatCode>
                <c:ptCount val="1"/>
              </c:numCache>
            </c:numRef>
          </c:cat>
          <c:val>
            <c:numRef>
              <c:f>'AVALIAÇÃO MERENDA'!$R$76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2-4BBB-9DFA-5D7118BFA257}"/>
            </c:ext>
          </c:extLst>
        </c:ser>
        <c:ser>
          <c:idx val="1"/>
          <c:order val="1"/>
          <c:tx>
            <c:strRef>
              <c:f>'AVALIAÇÃO MERENDA'!$L$65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'AVALIAÇÃO MERENDA'!$AF$70</c:f>
              <c:numCache>
                <c:formatCode>General</c:formatCode>
                <c:ptCount val="1"/>
              </c:numCache>
            </c:numRef>
          </c:cat>
          <c:val>
            <c:numRef>
              <c:f>'AVALIAÇÃO MERENDA'!$R$77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2-4BBB-9DFA-5D7118BFA257}"/>
            </c:ext>
          </c:extLst>
        </c:ser>
        <c:ser>
          <c:idx val="2"/>
          <c:order val="2"/>
          <c:tx>
            <c:strRef>
              <c:f>'AVALIAÇÃO MERENDA'!$M$65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'AVALIAÇÃO MERENDA'!$R$78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92-4BBB-9DFA-5D7118BFA257}"/>
            </c:ext>
          </c:extLst>
        </c:ser>
        <c:ser>
          <c:idx val="3"/>
          <c:order val="3"/>
          <c:tx>
            <c:strRef>
              <c:f>'AVALIAÇÃO MERENDA'!$N$65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'AVALIAÇÃO MERENDA'!$R$79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92-4BBB-9DFA-5D7118BFA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4"/>
        <c:overlap val="-11"/>
        <c:axId val="993288495"/>
        <c:axId val="1106963039"/>
      </c:barChart>
      <c:catAx>
        <c:axId val="993288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6963039"/>
        <c:crosses val="autoZero"/>
        <c:auto val="1"/>
        <c:lblAlgn val="ctr"/>
        <c:lblOffset val="100"/>
        <c:noMultiLvlLbl val="0"/>
      </c:catAx>
      <c:valAx>
        <c:axId val="110696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88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8243</xdr:colOff>
      <xdr:row>0</xdr:row>
      <xdr:rowOff>83526</xdr:rowOff>
    </xdr:from>
    <xdr:to>
      <xdr:col>2</xdr:col>
      <xdr:colOff>342900</xdr:colOff>
      <xdr:row>3</xdr:row>
      <xdr:rowOff>116309</xdr:rowOff>
    </xdr:to>
    <xdr:pic>
      <xdr:nvPicPr>
        <xdr:cNvPr id="2" name="Picture 1" descr="Brasão SP">
          <a:extLst>
            <a:ext uri="{FF2B5EF4-FFF2-40B4-BE49-F238E27FC236}">
              <a16:creationId xmlns:a16="http://schemas.microsoft.com/office/drawing/2014/main" id="{706A6598-42CB-487D-804A-EC76618D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243" y="83526"/>
          <a:ext cx="715657" cy="604283"/>
        </a:xfrm>
        <a:prstGeom prst="rect">
          <a:avLst/>
        </a:prstGeom>
        <a:noFill/>
      </xdr:spPr>
    </xdr:pic>
    <xdr:clientData/>
  </xdr:twoCellAnchor>
  <xdr:twoCellAnchor>
    <xdr:from>
      <xdr:col>17</xdr:col>
      <xdr:colOff>91109</xdr:colOff>
      <xdr:row>74</xdr:row>
      <xdr:rowOff>33129</xdr:rowOff>
    </xdr:from>
    <xdr:to>
      <xdr:col>29</xdr:col>
      <xdr:colOff>207064</xdr:colOff>
      <xdr:row>79</xdr:row>
      <xdr:rowOff>149087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75D8312-6DE0-446B-9B0D-EA7B7A4E43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7"/>
  <sheetViews>
    <sheetView showGridLines="0" showRowColHeaders="0" showZeros="0" tabSelected="1" showRuler="0" topLeftCell="A61" zoomScaleNormal="100" zoomScaleSheetLayoutView="100" workbookViewId="0">
      <selection activeCell="H8" sqref="H8:J8"/>
    </sheetView>
  </sheetViews>
  <sheetFormatPr defaultRowHeight="15" x14ac:dyDescent="0.25"/>
  <cols>
    <col min="1" max="1" width="5.7109375" style="1" customWidth="1"/>
    <col min="2" max="30" width="5.7109375" customWidth="1"/>
    <col min="31" max="31" width="6.28515625" customWidth="1"/>
  </cols>
  <sheetData>
    <row r="1" spans="1:30" ht="15" customHeight="1" x14ac:dyDescent="0.25">
      <c r="A1" s="16"/>
      <c r="B1" s="17"/>
      <c r="C1" s="17"/>
      <c r="D1" s="17"/>
      <c r="E1" s="246" t="s">
        <v>115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17"/>
      <c r="AB1" s="17"/>
      <c r="AC1" s="17"/>
      <c r="AD1" s="18"/>
    </row>
    <row r="2" spans="1:30" ht="15" customHeight="1" x14ac:dyDescent="0.25">
      <c r="A2" s="19"/>
      <c r="B2" s="20"/>
      <c r="C2" s="20"/>
      <c r="D2" s="20"/>
      <c r="E2" s="247" t="s">
        <v>116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0"/>
      <c r="AB2" s="20"/>
      <c r="AC2" s="20"/>
      <c r="AD2" s="21"/>
    </row>
    <row r="3" spans="1:30" ht="15" customHeight="1" x14ac:dyDescent="0.25">
      <c r="A3" s="19"/>
      <c r="B3" s="20"/>
      <c r="C3" s="20"/>
      <c r="D3" s="20"/>
      <c r="E3" s="248" t="s">
        <v>117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0"/>
      <c r="AB3" s="20"/>
      <c r="AC3" s="20"/>
      <c r="AD3" s="21"/>
    </row>
    <row r="4" spans="1:30" ht="15" customHeight="1" thickBot="1" x14ac:dyDescent="0.3">
      <c r="A4" s="19"/>
      <c r="B4" s="20"/>
      <c r="C4" s="20"/>
      <c r="D4" s="20"/>
      <c r="E4" s="249" t="s">
        <v>118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0"/>
      <c r="AB4" s="20"/>
      <c r="AC4" s="20"/>
      <c r="AD4" s="21"/>
    </row>
    <row r="5" spans="1:30" ht="6" customHeight="1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x14ac:dyDescent="0.25">
      <c r="A6" s="255" t="s"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</row>
    <row r="7" spans="1:30" ht="6" customHeight="1" x14ac:dyDescent="0.25">
      <c r="A7" s="258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60"/>
    </row>
    <row r="8" spans="1:30" x14ac:dyDescent="0.25">
      <c r="A8" s="261" t="s">
        <v>119</v>
      </c>
      <c r="B8" s="180"/>
      <c r="C8" s="179" t="s">
        <v>63</v>
      </c>
      <c r="D8" s="179"/>
      <c r="E8" s="179"/>
      <c r="F8" s="180" t="s">
        <v>120</v>
      </c>
      <c r="G8" s="180"/>
      <c r="H8" s="181">
        <v>2019</v>
      </c>
      <c r="I8" s="181"/>
      <c r="J8" s="181"/>
      <c r="K8" s="180" t="s">
        <v>121</v>
      </c>
      <c r="L8" s="180"/>
      <c r="M8" s="180"/>
      <c r="N8" s="180"/>
      <c r="O8" s="182"/>
      <c r="P8" s="182"/>
      <c r="Q8" s="182"/>
      <c r="R8" s="182"/>
      <c r="S8" s="182"/>
      <c r="T8" s="182"/>
      <c r="U8" s="182"/>
      <c r="V8" s="26"/>
      <c r="W8" s="253" t="e">
        <f>VLOOKUP(O8,BD!H2:L36,2,0)</f>
        <v>#N/A</v>
      </c>
      <c r="X8" s="253"/>
      <c r="Y8" s="253"/>
      <c r="Z8" s="253"/>
      <c r="AA8" s="188" t="s">
        <v>124</v>
      </c>
      <c r="AB8" s="188"/>
      <c r="AC8" s="262"/>
      <c r="AD8" s="263"/>
    </row>
    <row r="9" spans="1:30" ht="6" customHeight="1" x14ac:dyDescent="0.25">
      <c r="A9" s="29"/>
      <c r="B9" s="30"/>
      <c r="C9" s="31"/>
      <c r="D9" s="31"/>
      <c r="E9" s="31"/>
      <c r="F9" s="32"/>
      <c r="G9" s="32"/>
      <c r="H9" s="33"/>
      <c r="I9" s="33"/>
      <c r="J9" s="33"/>
      <c r="K9" s="32"/>
      <c r="L9" s="32"/>
      <c r="M9" s="32"/>
      <c r="N9" s="32"/>
      <c r="O9" s="34"/>
      <c r="P9" s="34"/>
      <c r="Q9" s="34"/>
      <c r="R9" s="34"/>
      <c r="S9" s="34"/>
      <c r="T9" s="34"/>
      <c r="U9" s="34"/>
      <c r="V9" s="26"/>
      <c r="W9" s="34"/>
      <c r="X9" s="34"/>
      <c r="Y9" s="34"/>
      <c r="Z9" s="34"/>
      <c r="AA9" s="35"/>
      <c r="AB9" s="35"/>
      <c r="AC9" s="36"/>
      <c r="AD9" s="37"/>
    </row>
    <row r="10" spans="1:30" ht="15.75" thickBot="1" x14ac:dyDescent="0.3">
      <c r="A10" s="185" t="s">
        <v>125</v>
      </c>
      <c r="B10" s="176"/>
      <c r="C10" s="176"/>
      <c r="D10" s="176"/>
      <c r="E10" s="254" t="e">
        <f>VLOOKUP(O8,BD!H2:L36,3)</f>
        <v>#N/A</v>
      </c>
      <c r="F10" s="254"/>
      <c r="G10" s="254"/>
      <c r="H10" s="254"/>
      <c r="I10" s="254"/>
      <c r="J10" s="254"/>
      <c r="K10" s="254"/>
      <c r="L10" s="254"/>
      <c r="M10" s="254"/>
      <c r="N10" s="254"/>
      <c r="O10" s="176" t="s">
        <v>126</v>
      </c>
      <c r="P10" s="176"/>
      <c r="Q10" s="176"/>
      <c r="R10" s="177" t="e">
        <f>VLOOKUP(O8,BD!$H$2:$L$36,4,0)</f>
        <v>#N/A</v>
      </c>
      <c r="S10" s="177"/>
      <c r="T10" s="177"/>
      <c r="U10" s="27"/>
      <c r="V10" s="27"/>
      <c r="W10" s="27"/>
      <c r="X10" s="27"/>
      <c r="Y10" s="27"/>
      <c r="Z10" s="28"/>
      <c r="AA10" s="178" t="s">
        <v>127</v>
      </c>
      <c r="AB10" s="178"/>
      <c r="AC10" s="186" t="e">
        <f>VLOOKUP('AVALIAÇÃO MERENDA'!O8,BD!$H$2:$L$36,5,0)</f>
        <v>#N/A</v>
      </c>
      <c r="AD10" s="187"/>
    </row>
    <row r="11" spans="1:30" ht="6" customHeight="1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x14ac:dyDescent="0.25">
      <c r="A12" s="183" t="s">
        <v>128</v>
      </c>
      <c r="B12" s="184"/>
      <c r="C12" s="184"/>
      <c r="D12" s="184"/>
      <c r="E12" s="252"/>
      <c r="F12" s="252"/>
      <c r="G12" s="252"/>
      <c r="H12" s="252"/>
      <c r="I12" s="252"/>
      <c r="J12" s="252"/>
      <c r="K12" s="252"/>
      <c r="L12" s="252"/>
      <c r="M12" s="252"/>
      <c r="N12" s="38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40"/>
    </row>
    <row r="13" spans="1:30" ht="15.75" thickBot="1" x14ac:dyDescent="0.3">
      <c r="A13" s="185" t="s">
        <v>129</v>
      </c>
      <c r="B13" s="176"/>
      <c r="C13" s="176"/>
      <c r="D13" s="176"/>
      <c r="E13" s="251"/>
      <c r="F13" s="251"/>
      <c r="G13" s="251"/>
      <c r="H13" s="251"/>
      <c r="I13" s="251"/>
      <c r="J13" s="251"/>
      <c r="K13" s="251"/>
      <c r="L13" s="251"/>
      <c r="M13" s="251"/>
      <c r="N13" s="22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1"/>
    </row>
    <row r="14" spans="1:30" ht="6" customHeight="1" thickBot="1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5" customHeight="1" thickBot="1" x14ac:dyDescent="0.3">
      <c r="A15" s="111" t="s">
        <v>132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3"/>
    </row>
    <row r="16" spans="1:30" ht="5.0999999999999996" customHeight="1" thickBot="1" x14ac:dyDescent="0.3">
      <c r="A16" s="4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43"/>
    </row>
    <row r="17" spans="1:30" ht="39.75" customHeight="1" x14ac:dyDescent="0.25">
      <c r="A17" s="79" t="s">
        <v>131</v>
      </c>
      <c r="B17" s="80"/>
      <c r="C17" s="80"/>
      <c r="D17" s="80"/>
      <c r="E17" s="80"/>
      <c r="F17" s="80"/>
      <c r="G17" s="80"/>
      <c r="H17" s="80"/>
      <c r="I17" s="80"/>
      <c r="J17" s="80"/>
      <c r="K17" s="45" t="s">
        <v>111</v>
      </c>
      <c r="L17" s="45" t="s">
        <v>112</v>
      </c>
      <c r="M17" s="45" t="s">
        <v>114</v>
      </c>
      <c r="N17" s="45" t="s">
        <v>113</v>
      </c>
      <c r="O17" s="65" t="s">
        <v>130</v>
      </c>
      <c r="P17" s="80" t="s">
        <v>131</v>
      </c>
      <c r="Q17" s="80"/>
      <c r="R17" s="80"/>
      <c r="S17" s="80"/>
      <c r="T17" s="80"/>
      <c r="U17" s="80"/>
      <c r="V17" s="80"/>
      <c r="W17" s="80"/>
      <c r="X17" s="80"/>
      <c r="Y17" s="80"/>
      <c r="Z17" s="45" t="s">
        <v>111</v>
      </c>
      <c r="AA17" s="45" t="s">
        <v>112</v>
      </c>
      <c r="AB17" s="45" t="s">
        <v>114</v>
      </c>
      <c r="AC17" s="45" t="s">
        <v>113</v>
      </c>
      <c r="AD17" s="66" t="s">
        <v>130</v>
      </c>
    </row>
    <row r="18" spans="1:30" ht="15.95" customHeight="1" x14ac:dyDescent="0.25">
      <c r="A18" s="106" t="s">
        <v>1</v>
      </c>
      <c r="B18" s="107" t="s">
        <v>4</v>
      </c>
      <c r="C18" s="107"/>
      <c r="D18" s="107"/>
      <c r="E18" s="107"/>
      <c r="F18" s="107"/>
      <c r="G18" s="107"/>
      <c r="H18" s="107"/>
      <c r="I18" s="107"/>
      <c r="J18" s="107"/>
      <c r="K18" s="108"/>
      <c r="L18" s="108"/>
      <c r="M18" s="108"/>
      <c r="N18" s="108"/>
      <c r="O18" s="108"/>
      <c r="P18" s="110" t="s">
        <v>11</v>
      </c>
      <c r="Q18" s="107" t="s">
        <v>162</v>
      </c>
      <c r="R18" s="107"/>
      <c r="S18" s="107"/>
      <c r="T18" s="107"/>
      <c r="U18" s="107"/>
      <c r="V18" s="107"/>
      <c r="W18" s="107"/>
      <c r="X18" s="107"/>
      <c r="Y18" s="107"/>
      <c r="Z18" s="108"/>
      <c r="AA18" s="108"/>
      <c r="AB18" s="108"/>
      <c r="AC18" s="108"/>
      <c r="AD18" s="131"/>
    </row>
    <row r="19" spans="1:30" ht="15.95" customHeight="1" x14ac:dyDescent="0.25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8"/>
      <c r="M19" s="108"/>
      <c r="N19" s="108"/>
      <c r="O19" s="108"/>
      <c r="P19" s="110"/>
      <c r="Q19" s="107"/>
      <c r="R19" s="107"/>
      <c r="S19" s="107"/>
      <c r="T19" s="107"/>
      <c r="U19" s="107"/>
      <c r="V19" s="107"/>
      <c r="W19" s="107"/>
      <c r="X19" s="107"/>
      <c r="Y19" s="107"/>
      <c r="Z19" s="108"/>
      <c r="AA19" s="108"/>
      <c r="AB19" s="108"/>
      <c r="AC19" s="108"/>
      <c r="AD19" s="131"/>
    </row>
    <row r="20" spans="1:30" ht="15.95" customHeight="1" x14ac:dyDescent="0.25">
      <c r="A20" s="106" t="s">
        <v>2</v>
      </c>
      <c r="B20" s="107" t="s">
        <v>5</v>
      </c>
      <c r="C20" s="107"/>
      <c r="D20" s="107"/>
      <c r="E20" s="107"/>
      <c r="F20" s="107"/>
      <c r="G20" s="107"/>
      <c r="H20" s="107"/>
      <c r="I20" s="107"/>
      <c r="J20" s="107"/>
      <c r="K20" s="108"/>
      <c r="L20" s="108"/>
      <c r="M20" s="108"/>
      <c r="N20" s="108"/>
      <c r="O20" s="108"/>
      <c r="P20" s="110" t="s">
        <v>13</v>
      </c>
      <c r="Q20" s="175" t="s">
        <v>12</v>
      </c>
      <c r="R20" s="175"/>
      <c r="S20" s="175"/>
      <c r="T20" s="175"/>
      <c r="U20" s="175"/>
      <c r="V20" s="175"/>
      <c r="W20" s="175"/>
      <c r="X20" s="175"/>
      <c r="Y20" s="175"/>
      <c r="Z20" s="108"/>
      <c r="AA20" s="108"/>
      <c r="AB20" s="108"/>
      <c r="AC20" s="108"/>
      <c r="AD20" s="131"/>
    </row>
    <row r="21" spans="1:30" ht="15.95" customHeight="1" x14ac:dyDescent="0.25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8"/>
      <c r="M21" s="108"/>
      <c r="N21" s="108"/>
      <c r="O21" s="108"/>
      <c r="P21" s="110"/>
      <c r="Q21" s="175"/>
      <c r="R21" s="175"/>
      <c r="S21" s="175"/>
      <c r="T21" s="175"/>
      <c r="U21" s="175"/>
      <c r="V21" s="175"/>
      <c r="W21" s="175"/>
      <c r="X21" s="175"/>
      <c r="Y21" s="175"/>
      <c r="Z21" s="108"/>
      <c r="AA21" s="108"/>
      <c r="AB21" s="108"/>
      <c r="AC21" s="108"/>
      <c r="AD21" s="131"/>
    </row>
    <row r="22" spans="1:30" ht="15.95" customHeight="1" x14ac:dyDescent="0.25">
      <c r="A22" s="106" t="s">
        <v>3</v>
      </c>
      <c r="B22" s="175" t="s">
        <v>6</v>
      </c>
      <c r="C22" s="175"/>
      <c r="D22" s="175"/>
      <c r="E22" s="175"/>
      <c r="F22" s="175"/>
      <c r="G22" s="175"/>
      <c r="H22" s="175"/>
      <c r="I22" s="175"/>
      <c r="J22" s="175"/>
      <c r="K22" s="108"/>
      <c r="L22" s="108"/>
      <c r="M22" s="108"/>
      <c r="N22" s="108"/>
      <c r="O22" s="108"/>
      <c r="P22" s="110" t="s">
        <v>15</v>
      </c>
      <c r="Q22" s="132" t="s">
        <v>14</v>
      </c>
      <c r="R22" s="132"/>
      <c r="S22" s="132"/>
      <c r="T22" s="132"/>
      <c r="U22" s="132"/>
      <c r="V22" s="132"/>
      <c r="W22" s="132"/>
      <c r="X22" s="132"/>
      <c r="Y22" s="132"/>
      <c r="Z22" s="108"/>
      <c r="AA22" s="108"/>
      <c r="AB22" s="108"/>
      <c r="AC22" s="108"/>
      <c r="AD22" s="131"/>
    </row>
    <row r="23" spans="1:30" ht="15.95" customHeight="1" x14ac:dyDescent="0.25">
      <c r="A23" s="106"/>
      <c r="B23" s="175"/>
      <c r="C23" s="175"/>
      <c r="D23" s="175"/>
      <c r="E23" s="175"/>
      <c r="F23" s="175"/>
      <c r="G23" s="175"/>
      <c r="H23" s="175"/>
      <c r="I23" s="175"/>
      <c r="J23" s="175"/>
      <c r="K23" s="108"/>
      <c r="L23" s="108"/>
      <c r="M23" s="108"/>
      <c r="N23" s="108"/>
      <c r="O23" s="108"/>
      <c r="P23" s="110"/>
      <c r="Q23" s="132"/>
      <c r="R23" s="132"/>
      <c r="S23" s="132"/>
      <c r="T23" s="132"/>
      <c r="U23" s="132"/>
      <c r="V23" s="132"/>
      <c r="W23" s="132"/>
      <c r="X23" s="132"/>
      <c r="Y23" s="132"/>
      <c r="Z23" s="108"/>
      <c r="AA23" s="108"/>
      <c r="AB23" s="108"/>
      <c r="AC23" s="108"/>
      <c r="AD23" s="131"/>
    </row>
    <row r="24" spans="1:30" ht="15.95" customHeight="1" x14ac:dyDescent="0.25">
      <c r="A24" s="106" t="s">
        <v>7</v>
      </c>
      <c r="B24" s="107" t="s">
        <v>9</v>
      </c>
      <c r="C24" s="107"/>
      <c r="D24" s="107"/>
      <c r="E24" s="107"/>
      <c r="F24" s="107"/>
      <c r="G24" s="107"/>
      <c r="H24" s="107"/>
      <c r="I24" s="107"/>
      <c r="J24" s="107"/>
      <c r="K24" s="108"/>
      <c r="L24" s="108"/>
      <c r="M24" s="108"/>
      <c r="N24" s="108"/>
      <c r="O24" s="108"/>
      <c r="P24" s="110"/>
      <c r="Q24" s="132"/>
      <c r="R24" s="132"/>
      <c r="S24" s="132"/>
      <c r="T24" s="132"/>
      <c r="U24" s="132"/>
      <c r="V24" s="132"/>
      <c r="W24" s="132"/>
      <c r="X24" s="132"/>
      <c r="Y24" s="132"/>
      <c r="Z24" s="108"/>
      <c r="AA24" s="108"/>
      <c r="AB24" s="108"/>
      <c r="AC24" s="108"/>
      <c r="AD24" s="131"/>
    </row>
    <row r="25" spans="1:30" ht="15.95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8"/>
      <c r="M25" s="108"/>
      <c r="N25" s="108"/>
      <c r="O25" s="108"/>
      <c r="P25" s="110"/>
      <c r="Q25" s="132"/>
      <c r="R25" s="132"/>
      <c r="S25" s="132"/>
      <c r="T25" s="132"/>
      <c r="U25" s="132"/>
      <c r="V25" s="132"/>
      <c r="W25" s="132"/>
      <c r="X25" s="132"/>
      <c r="Y25" s="132"/>
      <c r="Z25" s="108"/>
      <c r="AA25" s="108"/>
      <c r="AB25" s="108"/>
      <c r="AC25" s="108"/>
      <c r="AD25" s="131"/>
    </row>
    <row r="26" spans="1:30" ht="15.95" customHeight="1" x14ac:dyDescent="0.25">
      <c r="A26" s="106" t="s">
        <v>8</v>
      </c>
      <c r="B26" s="107" t="s">
        <v>10</v>
      </c>
      <c r="C26" s="107"/>
      <c r="D26" s="107"/>
      <c r="E26" s="107"/>
      <c r="F26" s="107"/>
      <c r="G26" s="107"/>
      <c r="H26" s="107"/>
      <c r="I26" s="107"/>
      <c r="J26" s="107"/>
      <c r="K26" s="108"/>
      <c r="L26" s="108"/>
      <c r="M26" s="108"/>
      <c r="N26" s="108"/>
      <c r="O26" s="108"/>
      <c r="P26" s="110" t="s">
        <v>17</v>
      </c>
      <c r="Q26" s="132" t="s">
        <v>16</v>
      </c>
      <c r="R26" s="132"/>
      <c r="S26" s="132"/>
      <c r="T26" s="132"/>
      <c r="U26" s="132"/>
      <c r="V26" s="132"/>
      <c r="W26" s="132"/>
      <c r="X26" s="132"/>
      <c r="Y26" s="132"/>
      <c r="Z26" s="108"/>
      <c r="AA26" s="108"/>
      <c r="AB26" s="108"/>
      <c r="AC26" s="108"/>
      <c r="AD26" s="131"/>
    </row>
    <row r="27" spans="1:30" ht="15.95" customHeight="1" thickBot="1" x14ac:dyDescent="0.3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5"/>
      <c r="L27" s="135"/>
      <c r="M27" s="135"/>
      <c r="N27" s="135"/>
      <c r="O27" s="135"/>
      <c r="P27" s="169"/>
      <c r="Q27" s="250"/>
      <c r="R27" s="250"/>
      <c r="S27" s="250"/>
      <c r="T27" s="250"/>
      <c r="U27" s="250"/>
      <c r="V27" s="250"/>
      <c r="W27" s="250"/>
      <c r="X27" s="250"/>
      <c r="Y27" s="250"/>
      <c r="Z27" s="135"/>
      <c r="AA27" s="135"/>
      <c r="AB27" s="135"/>
      <c r="AC27" s="135"/>
      <c r="AD27" s="168"/>
    </row>
    <row r="28" spans="1:30" ht="5.0999999999999996" customHeight="1" thickBot="1" x14ac:dyDescent="0.3">
      <c r="A28" s="42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43"/>
    </row>
    <row r="29" spans="1:30" ht="39.75" customHeight="1" thickBot="1" x14ac:dyDescent="0.3">
      <c r="A29" s="172" t="s">
        <v>133</v>
      </c>
      <c r="B29" s="173"/>
      <c r="C29" s="173"/>
      <c r="D29" s="173"/>
      <c r="E29" s="173"/>
      <c r="F29" s="173"/>
      <c r="G29" s="173"/>
      <c r="H29" s="173"/>
      <c r="I29" s="173"/>
      <c r="J29" s="173"/>
      <c r="K29" s="44" t="s">
        <v>111</v>
      </c>
      <c r="L29" s="44" t="s">
        <v>112</v>
      </c>
      <c r="M29" s="44" t="s">
        <v>114</v>
      </c>
      <c r="N29" s="44" t="s">
        <v>113</v>
      </c>
      <c r="O29" s="67" t="s">
        <v>130</v>
      </c>
      <c r="P29" s="173" t="s">
        <v>134</v>
      </c>
      <c r="Q29" s="173"/>
      <c r="R29" s="173"/>
      <c r="S29" s="173"/>
      <c r="T29" s="173"/>
      <c r="U29" s="173"/>
      <c r="V29" s="173"/>
      <c r="W29" s="173"/>
      <c r="X29" s="173"/>
      <c r="Y29" s="173"/>
      <c r="Z29" s="44" t="s">
        <v>111</v>
      </c>
      <c r="AA29" s="44" t="s">
        <v>112</v>
      </c>
      <c r="AB29" s="44" t="s">
        <v>114</v>
      </c>
      <c r="AC29" s="44" t="s">
        <v>113</v>
      </c>
      <c r="AD29" s="68" t="s">
        <v>130</v>
      </c>
    </row>
    <row r="30" spans="1:30" ht="15.95" customHeight="1" x14ac:dyDescent="0.25">
      <c r="A30" s="174" t="s">
        <v>19</v>
      </c>
      <c r="B30" s="166" t="s">
        <v>18</v>
      </c>
      <c r="C30" s="166"/>
      <c r="D30" s="166"/>
      <c r="E30" s="166"/>
      <c r="F30" s="166"/>
      <c r="G30" s="166"/>
      <c r="H30" s="166"/>
      <c r="I30" s="166"/>
      <c r="J30" s="166"/>
      <c r="K30" s="167"/>
      <c r="L30" s="167"/>
      <c r="M30" s="167"/>
      <c r="N30" s="167"/>
      <c r="O30" s="167"/>
      <c r="P30" s="165" t="s">
        <v>26</v>
      </c>
      <c r="Q30" s="166" t="s">
        <v>135</v>
      </c>
      <c r="R30" s="166"/>
      <c r="S30" s="166"/>
      <c r="T30" s="166"/>
      <c r="U30" s="166"/>
      <c r="V30" s="166"/>
      <c r="W30" s="166"/>
      <c r="X30" s="166"/>
      <c r="Y30" s="166"/>
      <c r="Z30" s="167"/>
      <c r="AA30" s="167"/>
      <c r="AB30" s="167"/>
      <c r="AC30" s="167"/>
      <c r="AD30" s="164"/>
    </row>
    <row r="31" spans="1:30" ht="15.95" customHeight="1" x14ac:dyDescent="0.25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8"/>
      <c r="M31" s="108"/>
      <c r="N31" s="108"/>
      <c r="O31" s="108"/>
      <c r="P31" s="110"/>
      <c r="Q31" s="107"/>
      <c r="R31" s="107"/>
      <c r="S31" s="107"/>
      <c r="T31" s="107"/>
      <c r="U31" s="107"/>
      <c r="V31" s="107"/>
      <c r="W31" s="107"/>
      <c r="X31" s="107"/>
      <c r="Y31" s="107"/>
      <c r="Z31" s="108"/>
      <c r="AA31" s="108"/>
      <c r="AB31" s="108"/>
      <c r="AC31" s="108"/>
      <c r="AD31" s="131"/>
    </row>
    <row r="32" spans="1:30" ht="15.95" customHeight="1" x14ac:dyDescent="0.25">
      <c r="A32" s="106" t="s">
        <v>23</v>
      </c>
      <c r="B32" s="107" t="s">
        <v>20</v>
      </c>
      <c r="C32" s="107"/>
      <c r="D32" s="107"/>
      <c r="E32" s="107"/>
      <c r="F32" s="107"/>
      <c r="G32" s="107"/>
      <c r="H32" s="107"/>
      <c r="I32" s="107"/>
      <c r="J32" s="107"/>
      <c r="K32" s="108"/>
      <c r="L32" s="108"/>
      <c r="M32" s="108"/>
      <c r="N32" s="108"/>
      <c r="O32" s="108"/>
      <c r="P32" s="110" t="s">
        <v>28</v>
      </c>
      <c r="Q32" s="107" t="s">
        <v>27</v>
      </c>
      <c r="R32" s="107"/>
      <c r="S32" s="107"/>
      <c r="T32" s="107"/>
      <c r="U32" s="107"/>
      <c r="V32" s="107"/>
      <c r="W32" s="107"/>
      <c r="X32" s="107"/>
      <c r="Y32" s="107"/>
      <c r="Z32" s="108"/>
      <c r="AA32" s="108"/>
      <c r="AB32" s="108"/>
      <c r="AC32" s="108"/>
      <c r="AD32" s="131"/>
    </row>
    <row r="33" spans="1:30" ht="15.95" customHeight="1" x14ac:dyDescent="0.25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8"/>
      <c r="M33" s="108"/>
      <c r="N33" s="108"/>
      <c r="O33" s="108"/>
      <c r="P33" s="110"/>
      <c r="Q33" s="107"/>
      <c r="R33" s="107"/>
      <c r="S33" s="107"/>
      <c r="T33" s="107"/>
      <c r="U33" s="107"/>
      <c r="V33" s="107"/>
      <c r="W33" s="107"/>
      <c r="X33" s="107"/>
      <c r="Y33" s="107"/>
      <c r="Z33" s="108"/>
      <c r="AA33" s="108"/>
      <c r="AB33" s="108"/>
      <c r="AC33" s="108"/>
      <c r="AD33" s="131"/>
    </row>
    <row r="34" spans="1:30" ht="15.95" customHeight="1" x14ac:dyDescent="0.25">
      <c r="A34" s="106" t="s">
        <v>24</v>
      </c>
      <c r="B34" s="107" t="s">
        <v>21</v>
      </c>
      <c r="C34" s="107"/>
      <c r="D34" s="107"/>
      <c r="E34" s="107"/>
      <c r="F34" s="107"/>
      <c r="G34" s="107"/>
      <c r="H34" s="107"/>
      <c r="I34" s="107"/>
      <c r="J34" s="107"/>
      <c r="K34" s="108"/>
      <c r="L34" s="108"/>
      <c r="M34" s="108"/>
      <c r="N34" s="108"/>
      <c r="O34" s="108"/>
      <c r="P34" s="110"/>
      <c r="Q34" s="107"/>
      <c r="R34" s="107"/>
      <c r="S34" s="107"/>
      <c r="T34" s="107"/>
      <c r="U34" s="107"/>
      <c r="V34" s="107"/>
      <c r="W34" s="107"/>
      <c r="X34" s="107"/>
      <c r="Y34" s="107"/>
      <c r="Z34" s="108"/>
      <c r="AA34" s="108"/>
      <c r="AB34" s="108"/>
      <c r="AC34" s="108"/>
      <c r="AD34" s="131"/>
    </row>
    <row r="35" spans="1:30" ht="15.95" customHeight="1" x14ac:dyDescent="0.25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8"/>
      <c r="M35" s="108"/>
      <c r="N35" s="108"/>
      <c r="O35" s="108"/>
      <c r="P35" s="110" t="s">
        <v>30</v>
      </c>
      <c r="Q35" s="170" t="s">
        <v>29</v>
      </c>
      <c r="R35" s="170"/>
      <c r="S35" s="170"/>
      <c r="T35" s="170"/>
      <c r="U35" s="170"/>
      <c r="V35" s="170"/>
      <c r="W35" s="170"/>
      <c r="X35" s="170"/>
      <c r="Y35" s="170"/>
      <c r="Z35" s="108"/>
      <c r="AA35" s="108"/>
      <c r="AB35" s="108"/>
      <c r="AC35" s="108"/>
      <c r="AD35" s="131"/>
    </row>
    <row r="36" spans="1:30" ht="15.95" customHeight="1" x14ac:dyDescent="0.25">
      <c r="A36" s="106" t="s">
        <v>25</v>
      </c>
      <c r="B36" s="107" t="s">
        <v>22</v>
      </c>
      <c r="C36" s="107"/>
      <c r="D36" s="107"/>
      <c r="E36" s="107"/>
      <c r="F36" s="107"/>
      <c r="G36" s="107"/>
      <c r="H36" s="107"/>
      <c r="I36" s="107"/>
      <c r="J36" s="107"/>
      <c r="K36" s="108"/>
      <c r="L36" s="108"/>
      <c r="M36" s="108"/>
      <c r="N36" s="108"/>
      <c r="O36" s="108"/>
      <c r="P36" s="110"/>
      <c r="Q36" s="170"/>
      <c r="R36" s="170"/>
      <c r="S36" s="170"/>
      <c r="T36" s="170"/>
      <c r="U36" s="170"/>
      <c r="V36" s="170"/>
      <c r="W36" s="170"/>
      <c r="X36" s="170"/>
      <c r="Y36" s="170"/>
      <c r="Z36" s="108"/>
      <c r="AA36" s="108"/>
      <c r="AB36" s="108"/>
      <c r="AC36" s="108"/>
      <c r="AD36" s="131"/>
    </row>
    <row r="37" spans="1:30" ht="15.95" customHeight="1" thickBot="1" x14ac:dyDescent="0.3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5"/>
      <c r="L37" s="135"/>
      <c r="M37" s="135"/>
      <c r="N37" s="135"/>
      <c r="O37" s="135"/>
      <c r="P37" s="169"/>
      <c r="Q37" s="171"/>
      <c r="R37" s="171"/>
      <c r="S37" s="171"/>
      <c r="T37" s="171"/>
      <c r="U37" s="171"/>
      <c r="V37" s="171"/>
      <c r="W37" s="171"/>
      <c r="X37" s="171"/>
      <c r="Y37" s="171"/>
      <c r="Z37" s="135"/>
      <c r="AA37" s="135"/>
      <c r="AB37" s="135"/>
      <c r="AC37" s="135"/>
      <c r="AD37" s="168"/>
    </row>
    <row r="38" spans="1:30" ht="5.0999999999999996" customHeight="1" thickBot="1" x14ac:dyDescent="0.3">
      <c r="A38" s="2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4"/>
    </row>
    <row r="39" spans="1:30" ht="15" customHeight="1" thickBot="1" x14ac:dyDescent="0.3">
      <c r="A39" s="76" t="s">
        <v>136</v>
      </c>
      <c r="B39" s="77"/>
      <c r="C39" s="77"/>
      <c r="D39" s="77"/>
      <c r="E39" s="77"/>
      <c r="F39" s="77"/>
      <c r="G39" s="77"/>
      <c r="H39" s="77"/>
      <c r="I39" s="77"/>
      <c r="J39" s="78"/>
      <c r="K39" s="53">
        <f>SUM(K18:K27,Z18:Z27,K30:K37,Z30:Z37)</f>
        <v>0</v>
      </c>
      <c r="L39" s="54">
        <f>SUM(L18:L27,AA18:AA27,L30:L37,AA30:AA37)</f>
        <v>0</v>
      </c>
      <c r="M39" s="54">
        <f>SUM(M18:M27,AB18:AB27,M30:M37,AB30:AB37)</f>
        <v>0</v>
      </c>
      <c r="N39" s="54">
        <f>SUM(N18:N27,AC18:AC27,N30:N37,AC30:AC37)</f>
        <v>0</v>
      </c>
      <c r="O39" s="55">
        <f>SUM(O18:O27,AD18:AD27,O30:O37,AD30:AD37)</f>
        <v>0</v>
      </c>
      <c r="P39" s="46"/>
      <c r="Q39" s="46"/>
      <c r="R39" s="46"/>
      <c r="S39" s="47"/>
      <c r="T39" s="47"/>
      <c r="U39" s="47"/>
      <c r="V39" s="47"/>
      <c r="W39" s="47"/>
      <c r="X39" s="47"/>
      <c r="Y39" s="47"/>
      <c r="Z39" s="33"/>
      <c r="AA39" s="33"/>
      <c r="AB39" s="33"/>
      <c r="AC39" s="33"/>
      <c r="AD39" s="33"/>
    </row>
    <row r="40" spans="1:30" ht="6" customHeight="1" thickBot="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ht="15" customHeight="1" thickBot="1" x14ac:dyDescent="0.3">
      <c r="A41" s="111" t="s">
        <v>137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3"/>
    </row>
    <row r="42" spans="1:30" ht="5.0999999999999996" customHeight="1" thickBot="1" x14ac:dyDescent="0.3">
      <c r="A42" s="42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3"/>
    </row>
    <row r="43" spans="1:30" ht="39.75" customHeight="1" x14ac:dyDescent="0.25">
      <c r="A43" s="79" t="s">
        <v>138</v>
      </c>
      <c r="B43" s="80"/>
      <c r="C43" s="80"/>
      <c r="D43" s="80"/>
      <c r="E43" s="80"/>
      <c r="F43" s="80"/>
      <c r="G43" s="80"/>
      <c r="H43" s="80"/>
      <c r="I43" s="80"/>
      <c r="J43" s="80"/>
      <c r="K43" s="45" t="s">
        <v>111</v>
      </c>
      <c r="L43" s="45" t="s">
        <v>112</v>
      </c>
      <c r="M43" s="45" t="s">
        <v>114</v>
      </c>
      <c r="N43" s="45" t="s">
        <v>113</v>
      </c>
      <c r="O43" s="65" t="s">
        <v>130</v>
      </c>
      <c r="P43" s="80" t="s">
        <v>131</v>
      </c>
      <c r="Q43" s="80"/>
      <c r="R43" s="80"/>
      <c r="S43" s="80"/>
      <c r="T43" s="80"/>
      <c r="U43" s="80"/>
      <c r="V43" s="80"/>
      <c r="W43" s="80"/>
      <c r="X43" s="80"/>
      <c r="Y43" s="80"/>
      <c r="Z43" s="45" t="s">
        <v>111</v>
      </c>
      <c r="AA43" s="45" t="s">
        <v>112</v>
      </c>
      <c r="AB43" s="45" t="s">
        <v>114</v>
      </c>
      <c r="AC43" s="45" t="s">
        <v>113</v>
      </c>
      <c r="AD43" s="66" t="s">
        <v>130</v>
      </c>
    </row>
    <row r="44" spans="1:30" ht="15.95" customHeight="1" x14ac:dyDescent="0.25">
      <c r="A44" s="106" t="s">
        <v>33</v>
      </c>
      <c r="B44" s="107" t="s">
        <v>31</v>
      </c>
      <c r="C44" s="107"/>
      <c r="D44" s="107"/>
      <c r="E44" s="107"/>
      <c r="F44" s="107"/>
      <c r="G44" s="107"/>
      <c r="H44" s="107"/>
      <c r="I44" s="107"/>
      <c r="J44" s="107"/>
      <c r="K44" s="108"/>
      <c r="L44" s="108"/>
      <c r="M44" s="108"/>
      <c r="N44" s="108"/>
      <c r="O44" s="136"/>
      <c r="P44" s="110" t="s">
        <v>43</v>
      </c>
      <c r="Q44" s="107" t="s">
        <v>164</v>
      </c>
      <c r="R44" s="107"/>
      <c r="S44" s="107"/>
      <c r="T44" s="107"/>
      <c r="U44" s="107"/>
      <c r="V44" s="107"/>
      <c r="W44" s="107"/>
      <c r="X44" s="107"/>
      <c r="Y44" s="107"/>
      <c r="Z44" s="108"/>
      <c r="AA44" s="108"/>
      <c r="AB44" s="108"/>
      <c r="AC44" s="108"/>
      <c r="AD44" s="131"/>
    </row>
    <row r="45" spans="1:30" ht="15.95" customHeight="1" x14ac:dyDescent="0.25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8"/>
      <c r="L45" s="108"/>
      <c r="M45" s="108"/>
      <c r="N45" s="108"/>
      <c r="O45" s="136"/>
      <c r="P45" s="110"/>
      <c r="Q45" s="107"/>
      <c r="R45" s="107"/>
      <c r="S45" s="107"/>
      <c r="T45" s="107"/>
      <c r="U45" s="107"/>
      <c r="V45" s="107"/>
      <c r="W45" s="107"/>
      <c r="X45" s="107"/>
      <c r="Y45" s="107"/>
      <c r="Z45" s="108"/>
      <c r="AA45" s="108"/>
      <c r="AB45" s="108"/>
      <c r="AC45" s="108"/>
      <c r="AD45" s="131"/>
    </row>
    <row r="46" spans="1:30" ht="15.95" customHeight="1" x14ac:dyDescent="0.25">
      <c r="A46" s="94" t="s">
        <v>34</v>
      </c>
      <c r="B46" s="115" t="s">
        <v>32</v>
      </c>
      <c r="C46" s="116"/>
      <c r="D46" s="116"/>
      <c r="E46" s="116"/>
      <c r="F46" s="116"/>
      <c r="G46" s="116"/>
      <c r="H46" s="116"/>
      <c r="I46" s="116"/>
      <c r="J46" s="117"/>
      <c r="K46" s="103"/>
      <c r="L46" s="103"/>
      <c r="M46" s="103"/>
      <c r="N46" s="103"/>
      <c r="O46" s="127"/>
      <c r="P46" s="110" t="s">
        <v>45</v>
      </c>
      <c r="Q46" s="132" t="s">
        <v>44</v>
      </c>
      <c r="R46" s="132"/>
      <c r="S46" s="132"/>
      <c r="T46" s="132"/>
      <c r="U46" s="132"/>
      <c r="V46" s="132"/>
      <c r="W46" s="132"/>
      <c r="X46" s="132"/>
      <c r="Y46" s="132"/>
      <c r="Z46" s="108"/>
      <c r="AA46" s="108"/>
      <c r="AB46" s="108"/>
      <c r="AC46" s="108"/>
      <c r="AD46" s="131"/>
    </row>
    <row r="47" spans="1:30" ht="15.95" customHeight="1" x14ac:dyDescent="0.25">
      <c r="A47" s="95"/>
      <c r="B47" s="118"/>
      <c r="C47" s="119"/>
      <c r="D47" s="119"/>
      <c r="E47" s="119"/>
      <c r="F47" s="119"/>
      <c r="G47" s="119"/>
      <c r="H47" s="119"/>
      <c r="I47" s="119"/>
      <c r="J47" s="120"/>
      <c r="K47" s="104"/>
      <c r="L47" s="104"/>
      <c r="M47" s="104"/>
      <c r="N47" s="104"/>
      <c r="O47" s="128"/>
      <c r="P47" s="110"/>
      <c r="Q47" s="132"/>
      <c r="R47" s="132"/>
      <c r="S47" s="132"/>
      <c r="T47" s="132"/>
      <c r="U47" s="132"/>
      <c r="V47" s="132"/>
      <c r="W47" s="132"/>
      <c r="X47" s="132"/>
      <c r="Y47" s="132"/>
      <c r="Z47" s="108"/>
      <c r="AA47" s="108"/>
      <c r="AB47" s="108"/>
      <c r="AC47" s="108"/>
      <c r="AD47" s="131"/>
    </row>
    <row r="48" spans="1:30" ht="15.95" customHeight="1" x14ac:dyDescent="0.25">
      <c r="A48" s="114"/>
      <c r="B48" s="121"/>
      <c r="C48" s="122"/>
      <c r="D48" s="122"/>
      <c r="E48" s="122"/>
      <c r="F48" s="122"/>
      <c r="G48" s="122"/>
      <c r="H48" s="122"/>
      <c r="I48" s="122"/>
      <c r="J48" s="123"/>
      <c r="K48" s="130"/>
      <c r="L48" s="130"/>
      <c r="M48" s="130"/>
      <c r="N48" s="130"/>
      <c r="O48" s="129"/>
      <c r="P48" s="110" t="s">
        <v>46</v>
      </c>
      <c r="Q48" s="132" t="s">
        <v>161</v>
      </c>
      <c r="R48" s="132"/>
      <c r="S48" s="132"/>
      <c r="T48" s="132"/>
      <c r="U48" s="132"/>
      <c r="V48" s="132"/>
      <c r="W48" s="132"/>
      <c r="X48" s="132"/>
      <c r="Y48" s="132"/>
      <c r="Z48" s="108"/>
      <c r="AA48" s="108"/>
      <c r="AB48" s="108"/>
      <c r="AC48" s="108"/>
      <c r="AD48" s="131"/>
    </row>
    <row r="49" spans="1:30" ht="15.95" customHeight="1" x14ac:dyDescent="0.25">
      <c r="A49" s="48" t="s">
        <v>36</v>
      </c>
      <c r="B49" s="124" t="s">
        <v>35</v>
      </c>
      <c r="C49" s="125"/>
      <c r="D49" s="125"/>
      <c r="E49" s="125"/>
      <c r="F49" s="125"/>
      <c r="G49" s="125"/>
      <c r="H49" s="125"/>
      <c r="I49" s="125"/>
      <c r="J49" s="126"/>
      <c r="K49" s="51"/>
      <c r="L49" s="51"/>
      <c r="M49" s="51"/>
      <c r="N49" s="51"/>
      <c r="O49" s="52"/>
      <c r="P49" s="110"/>
      <c r="Q49" s="132"/>
      <c r="R49" s="132"/>
      <c r="S49" s="132"/>
      <c r="T49" s="132"/>
      <c r="U49" s="132"/>
      <c r="V49" s="132"/>
      <c r="W49" s="132"/>
      <c r="X49" s="132"/>
      <c r="Y49" s="132"/>
      <c r="Z49" s="108"/>
      <c r="AA49" s="108"/>
      <c r="AB49" s="108"/>
      <c r="AC49" s="108"/>
      <c r="AD49" s="131"/>
    </row>
    <row r="50" spans="1:30" ht="15.95" customHeight="1" x14ac:dyDescent="0.25">
      <c r="A50" s="94" t="s">
        <v>38</v>
      </c>
      <c r="B50" s="141" t="s">
        <v>37</v>
      </c>
      <c r="C50" s="142"/>
      <c r="D50" s="142"/>
      <c r="E50" s="142"/>
      <c r="F50" s="142"/>
      <c r="G50" s="142"/>
      <c r="H50" s="142"/>
      <c r="I50" s="142"/>
      <c r="J50" s="143"/>
      <c r="K50" s="103"/>
      <c r="L50" s="103"/>
      <c r="M50" s="103"/>
      <c r="N50" s="103"/>
      <c r="O50" s="103"/>
      <c r="P50" s="153" t="s">
        <v>48</v>
      </c>
      <c r="Q50" s="85" t="s">
        <v>47</v>
      </c>
      <c r="R50" s="86"/>
      <c r="S50" s="86"/>
      <c r="T50" s="86"/>
      <c r="U50" s="86"/>
      <c r="V50" s="86"/>
      <c r="W50" s="86"/>
      <c r="X50" s="86"/>
      <c r="Y50" s="87"/>
      <c r="Z50" s="103"/>
      <c r="AA50" s="103"/>
      <c r="AB50" s="103"/>
      <c r="AC50" s="103"/>
      <c r="AD50" s="150"/>
    </row>
    <row r="51" spans="1:30" ht="15.95" customHeight="1" x14ac:dyDescent="0.25">
      <c r="A51" s="95"/>
      <c r="B51" s="144"/>
      <c r="C51" s="145"/>
      <c r="D51" s="145"/>
      <c r="E51" s="145"/>
      <c r="F51" s="145"/>
      <c r="G51" s="145"/>
      <c r="H51" s="145"/>
      <c r="I51" s="145"/>
      <c r="J51" s="146"/>
      <c r="K51" s="104"/>
      <c r="L51" s="104"/>
      <c r="M51" s="104"/>
      <c r="N51" s="104"/>
      <c r="O51" s="104"/>
      <c r="P51" s="154"/>
      <c r="Q51" s="88"/>
      <c r="R51" s="89"/>
      <c r="S51" s="89"/>
      <c r="T51" s="89"/>
      <c r="U51" s="89"/>
      <c r="V51" s="89"/>
      <c r="W51" s="89"/>
      <c r="X51" s="89"/>
      <c r="Y51" s="90"/>
      <c r="Z51" s="104"/>
      <c r="AA51" s="104"/>
      <c r="AB51" s="104"/>
      <c r="AC51" s="104"/>
      <c r="AD51" s="151"/>
    </row>
    <row r="52" spans="1:30" ht="15.95" customHeight="1" x14ac:dyDescent="0.25">
      <c r="A52" s="114"/>
      <c r="B52" s="147"/>
      <c r="C52" s="148"/>
      <c r="D52" s="148"/>
      <c r="E52" s="148"/>
      <c r="F52" s="148"/>
      <c r="G52" s="148"/>
      <c r="H52" s="148"/>
      <c r="I52" s="148"/>
      <c r="J52" s="149"/>
      <c r="K52" s="130"/>
      <c r="L52" s="130"/>
      <c r="M52" s="130"/>
      <c r="N52" s="130"/>
      <c r="O52" s="130"/>
      <c r="P52" s="162"/>
      <c r="Q52" s="159"/>
      <c r="R52" s="160"/>
      <c r="S52" s="160"/>
      <c r="T52" s="160"/>
      <c r="U52" s="160"/>
      <c r="V52" s="160"/>
      <c r="W52" s="160"/>
      <c r="X52" s="160"/>
      <c r="Y52" s="161"/>
      <c r="Z52" s="130"/>
      <c r="AA52" s="130"/>
      <c r="AB52" s="130"/>
      <c r="AC52" s="130"/>
      <c r="AD52" s="163"/>
    </row>
    <row r="53" spans="1:30" ht="15.95" customHeight="1" x14ac:dyDescent="0.25">
      <c r="A53" s="48" t="s">
        <v>40</v>
      </c>
      <c r="B53" s="138" t="s">
        <v>39</v>
      </c>
      <c r="C53" s="139"/>
      <c r="D53" s="139"/>
      <c r="E53" s="139"/>
      <c r="F53" s="139"/>
      <c r="G53" s="139"/>
      <c r="H53" s="139"/>
      <c r="I53" s="139"/>
      <c r="J53" s="140"/>
      <c r="K53" s="51"/>
      <c r="L53" s="51"/>
      <c r="M53" s="51"/>
      <c r="N53" s="51"/>
      <c r="O53" s="52"/>
      <c r="P53" s="153" t="s">
        <v>49</v>
      </c>
      <c r="Q53" s="141" t="s">
        <v>139</v>
      </c>
      <c r="R53" s="142"/>
      <c r="S53" s="142"/>
      <c r="T53" s="142"/>
      <c r="U53" s="142"/>
      <c r="V53" s="142"/>
      <c r="W53" s="142"/>
      <c r="X53" s="142"/>
      <c r="Y53" s="143"/>
      <c r="Z53" s="103"/>
      <c r="AA53" s="103"/>
      <c r="AB53" s="103"/>
      <c r="AC53" s="103"/>
      <c r="AD53" s="150"/>
    </row>
    <row r="54" spans="1:30" ht="15.95" customHeight="1" x14ac:dyDescent="0.25">
      <c r="A54" s="106" t="s">
        <v>42</v>
      </c>
      <c r="B54" s="107" t="s">
        <v>41</v>
      </c>
      <c r="C54" s="107"/>
      <c r="D54" s="107"/>
      <c r="E54" s="107"/>
      <c r="F54" s="107"/>
      <c r="G54" s="107"/>
      <c r="H54" s="107"/>
      <c r="I54" s="107"/>
      <c r="J54" s="107"/>
      <c r="K54" s="108"/>
      <c r="L54" s="108"/>
      <c r="M54" s="108"/>
      <c r="N54" s="108"/>
      <c r="O54" s="136"/>
      <c r="P54" s="154"/>
      <c r="Q54" s="144"/>
      <c r="R54" s="145"/>
      <c r="S54" s="145"/>
      <c r="T54" s="145"/>
      <c r="U54" s="145"/>
      <c r="V54" s="145"/>
      <c r="W54" s="145"/>
      <c r="X54" s="145"/>
      <c r="Y54" s="146"/>
      <c r="Z54" s="104"/>
      <c r="AA54" s="104"/>
      <c r="AB54" s="104"/>
      <c r="AC54" s="104"/>
      <c r="AD54" s="151"/>
    </row>
    <row r="55" spans="1:30" ht="15.95" customHeight="1" thickBot="1" x14ac:dyDescent="0.3">
      <c r="A55" s="133"/>
      <c r="B55" s="134"/>
      <c r="C55" s="134"/>
      <c r="D55" s="134"/>
      <c r="E55" s="134"/>
      <c r="F55" s="134"/>
      <c r="G55" s="134"/>
      <c r="H55" s="134"/>
      <c r="I55" s="134"/>
      <c r="J55" s="134"/>
      <c r="K55" s="135"/>
      <c r="L55" s="135"/>
      <c r="M55" s="135"/>
      <c r="N55" s="135"/>
      <c r="O55" s="137"/>
      <c r="P55" s="155"/>
      <c r="Q55" s="156"/>
      <c r="R55" s="157"/>
      <c r="S55" s="157"/>
      <c r="T55" s="157"/>
      <c r="U55" s="157"/>
      <c r="V55" s="157"/>
      <c r="W55" s="157"/>
      <c r="X55" s="157"/>
      <c r="Y55" s="158"/>
      <c r="Z55" s="105"/>
      <c r="AA55" s="105"/>
      <c r="AB55" s="105"/>
      <c r="AC55" s="105"/>
      <c r="AD55" s="152"/>
    </row>
    <row r="56" spans="1:30" ht="5.0999999999999996" customHeight="1" thickBot="1" x14ac:dyDescent="0.3">
      <c r="A56" s="23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4"/>
    </row>
    <row r="57" spans="1:30" ht="15" customHeight="1" thickBot="1" x14ac:dyDescent="0.3">
      <c r="A57" s="76" t="s">
        <v>140</v>
      </c>
      <c r="B57" s="77"/>
      <c r="C57" s="77"/>
      <c r="D57" s="77"/>
      <c r="E57" s="77"/>
      <c r="F57" s="77"/>
      <c r="G57" s="77"/>
      <c r="H57" s="77"/>
      <c r="I57" s="77"/>
      <c r="J57" s="78"/>
      <c r="K57" s="53">
        <f>SUM(K44:K55,Z44:Z55)</f>
        <v>0</v>
      </c>
      <c r="L57" s="54">
        <f t="shared" ref="L57:O57" si="0">SUM(L44:L55,AA44:AA55)</f>
        <v>0</v>
      </c>
      <c r="M57" s="54">
        <f t="shared" si="0"/>
        <v>0</v>
      </c>
      <c r="N57" s="54">
        <f t="shared" si="0"/>
        <v>0</v>
      </c>
      <c r="O57" s="55">
        <f t="shared" si="0"/>
        <v>0</v>
      </c>
      <c r="P57" s="46"/>
      <c r="Q57" s="46"/>
      <c r="R57" s="46"/>
      <c r="S57" s="47"/>
      <c r="T57" s="47"/>
      <c r="U57" s="47"/>
      <c r="V57" s="47"/>
      <c r="W57" s="47"/>
      <c r="X57" s="47"/>
      <c r="Y57" s="47"/>
      <c r="Z57" s="33"/>
      <c r="AA57" s="33"/>
      <c r="AB57" s="33"/>
      <c r="AC57" s="33"/>
      <c r="AD57" s="33"/>
    </row>
    <row r="58" spans="1:30" ht="6" customHeight="1" thickBot="1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ht="15" customHeight="1" thickBot="1" x14ac:dyDescent="0.3">
      <c r="A59" s="111" t="s">
        <v>172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3"/>
    </row>
    <row r="60" spans="1:30" ht="5.0999999999999996" customHeight="1" thickBot="1" x14ac:dyDescent="0.3">
      <c r="A60" s="42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43"/>
    </row>
    <row r="61" spans="1:30" ht="39.75" customHeight="1" x14ac:dyDescent="0.25">
      <c r="A61" s="79" t="s">
        <v>141</v>
      </c>
      <c r="B61" s="80"/>
      <c r="C61" s="80"/>
      <c r="D61" s="80"/>
      <c r="E61" s="80"/>
      <c r="F61" s="80"/>
      <c r="G61" s="80"/>
      <c r="H61" s="80"/>
      <c r="I61" s="80"/>
      <c r="J61" s="80"/>
      <c r="K61" s="45" t="s">
        <v>111</v>
      </c>
      <c r="L61" s="45" t="s">
        <v>112</v>
      </c>
      <c r="M61" s="45" t="s">
        <v>114</v>
      </c>
      <c r="N61" s="45" t="s">
        <v>113</v>
      </c>
      <c r="O61" s="65" t="s">
        <v>130</v>
      </c>
      <c r="P61" s="80" t="s">
        <v>145</v>
      </c>
      <c r="Q61" s="80"/>
      <c r="R61" s="80"/>
      <c r="S61" s="80"/>
      <c r="T61" s="80"/>
      <c r="U61" s="80"/>
      <c r="V61" s="80"/>
      <c r="W61" s="80"/>
      <c r="X61" s="80"/>
      <c r="Y61" s="80"/>
      <c r="Z61" s="45" t="s">
        <v>111</v>
      </c>
      <c r="AA61" s="45" t="s">
        <v>112</v>
      </c>
      <c r="AB61" s="45" t="s">
        <v>114</v>
      </c>
      <c r="AC61" s="45" t="s">
        <v>113</v>
      </c>
      <c r="AD61" s="66" t="s">
        <v>130</v>
      </c>
    </row>
    <row r="62" spans="1:30" ht="15.95" customHeight="1" x14ac:dyDescent="0.25">
      <c r="A62" s="106" t="s">
        <v>50</v>
      </c>
      <c r="B62" s="107" t="s">
        <v>142</v>
      </c>
      <c r="C62" s="107"/>
      <c r="D62" s="107"/>
      <c r="E62" s="107"/>
      <c r="F62" s="107"/>
      <c r="G62" s="107"/>
      <c r="H62" s="107"/>
      <c r="I62" s="107"/>
      <c r="J62" s="107"/>
      <c r="K62" s="109"/>
      <c r="L62" s="108"/>
      <c r="M62" s="108"/>
      <c r="N62" s="108"/>
      <c r="O62" s="108"/>
      <c r="P62" s="110" t="s">
        <v>53</v>
      </c>
      <c r="Q62" s="107" t="s">
        <v>54</v>
      </c>
      <c r="R62" s="107"/>
      <c r="S62" s="107"/>
      <c r="T62" s="107"/>
      <c r="U62" s="107"/>
      <c r="V62" s="107"/>
      <c r="W62" s="107"/>
      <c r="X62" s="107"/>
      <c r="Y62" s="107"/>
      <c r="Z62" s="108"/>
      <c r="AA62" s="108"/>
      <c r="AB62" s="108"/>
      <c r="AC62" s="108"/>
      <c r="AD62" s="131"/>
    </row>
    <row r="63" spans="1:30" ht="15.95" customHeight="1" thickBot="1" x14ac:dyDescent="0.3">
      <c r="A63" s="106"/>
      <c r="B63" s="107"/>
      <c r="C63" s="107"/>
      <c r="D63" s="107"/>
      <c r="E63" s="107"/>
      <c r="F63" s="107"/>
      <c r="G63" s="107"/>
      <c r="H63" s="107"/>
      <c r="I63" s="107"/>
      <c r="J63" s="107"/>
      <c r="K63" s="109"/>
      <c r="L63" s="108"/>
      <c r="M63" s="108"/>
      <c r="N63" s="108"/>
      <c r="O63" s="108"/>
      <c r="P63" s="110"/>
      <c r="Q63" s="107"/>
      <c r="R63" s="107"/>
      <c r="S63" s="107"/>
      <c r="T63" s="107"/>
      <c r="U63" s="107"/>
      <c r="V63" s="107"/>
      <c r="W63" s="107"/>
      <c r="X63" s="107"/>
      <c r="Y63" s="107"/>
      <c r="Z63" s="108"/>
      <c r="AA63" s="108"/>
      <c r="AB63" s="108"/>
      <c r="AC63" s="108"/>
      <c r="AD63" s="131"/>
    </row>
    <row r="64" spans="1:30" ht="5.0999999999999996" customHeight="1" thickBot="1" x14ac:dyDescent="0.3">
      <c r="A64" s="42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43"/>
    </row>
    <row r="65" spans="1:30" ht="39.75" customHeight="1" x14ac:dyDescent="0.25">
      <c r="A65" s="79" t="s">
        <v>143</v>
      </c>
      <c r="B65" s="80"/>
      <c r="C65" s="80"/>
      <c r="D65" s="80"/>
      <c r="E65" s="80"/>
      <c r="F65" s="80"/>
      <c r="G65" s="80"/>
      <c r="H65" s="80"/>
      <c r="I65" s="80"/>
      <c r="J65" s="80"/>
      <c r="K65" s="45" t="s">
        <v>111</v>
      </c>
      <c r="L65" s="45" t="s">
        <v>112</v>
      </c>
      <c r="M65" s="45" t="s">
        <v>114</v>
      </c>
      <c r="N65" s="45" t="s">
        <v>113</v>
      </c>
      <c r="O65" s="65" t="s">
        <v>130</v>
      </c>
      <c r="P65" s="81"/>
      <c r="Q65" s="82"/>
      <c r="R65" s="82"/>
      <c r="S65" s="82"/>
      <c r="T65" s="82"/>
      <c r="U65" s="82"/>
      <c r="V65" s="82"/>
      <c r="W65" s="82"/>
      <c r="X65" s="82"/>
      <c r="Y65" s="82"/>
      <c r="Z65" s="49"/>
      <c r="AA65" s="49"/>
      <c r="AB65" s="49"/>
      <c r="AC65" s="49"/>
      <c r="AD65" s="50"/>
    </row>
    <row r="66" spans="1:30" ht="15.95" customHeight="1" x14ac:dyDescent="0.25">
      <c r="A66" s="106" t="s">
        <v>51</v>
      </c>
      <c r="B66" s="107" t="s">
        <v>144</v>
      </c>
      <c r="C66" s="107"/>
      <c r="D66" s="107"/>
      <c r="E66" s="107"/>
      <c r="F66" s="107"/>
      <c r="G66" s="107"/>
      <c r="H66" s="107"/>
      <c r="I66" s="107"/>
      <c r="J66" s="107"/>
      <c r="K66" s="108"/>
      <c r="L66" s="108"/>
      <c r="M66" s="108"/>
      <c r="N66" s="108"/>
      <c r="O66" s="108"/>
      <c r="P66" s="97"/>
      <c r="Q66" s="198"/>
      <c r="R66" s="198"/>
      <c r="S66" s="198"/>
      <c r="T66" s="198"/>
      <c r="U66" s="198"/>
      <c r="V66" s="198"/>
      <c r="W66" s="198"/>
      <c r="X66" s="198"/>
      <c r="Y66" s="198"/>
      <c r="Z66" s="101"/>
      <c r="AA66" s="101"/>
      <c r="AB66" s="101"/>
      <c r="AC66" s="101"/>
      <c r="AD66" s="83"/>
    </row>
    <row r="67" spans="1:30" ht="15.95" customHeight="1" x14ac:dyDescent="0.25">
      <c r="A67" s="106"/>
      <c r="B67" s="107"/>
      <c r="C67" s="107"/>
      <c r="D67" s="107"/>
      <c r="E67" s="107"/>
      <c r="F67" s="107"/>
      <c r="G67" s="107"/>
      <c r="H67" s="107"/>
      <c r="I67" s="107"/>
      <c r="J67" s="107"/>
      <c r="K67" s="108"/>
      <c r="L67" s="108"/>
      <c r="M67" s="108"/>
      <c r="N67" s="108"/>
      <c r="O67" s="108"/>
      <c r="P67" s="97"/>
      <c r="Q67" s="198"/>
      <c r="R67" s="198"/>
      <c r="S67" s="198"/>
      <c r="T67" s="198"/>
      <c r="U67" s="198"/>
      <c r="V67" s="198"/>
      <c r="W67" s="198"/>
      <c r="X67" s="198"/>
      <c r="Y67" s="198"/>
      <c r="Z67" s="101"/>
      <c r="AA67" s="101"/>
      <c r="AB67" s="101"/>
      <c r="AC67" s="101"/>
      <c r="AD67" s="83"/>
    </row>
    <row r="68" spans="1:30" ht="15.95" customHeight="1" x14ac:dyDescent="0.25">
      <c r="A68" s="94" t="s">
        <v>52</v>
      </c>
      <c r="B68" s="85" t="s">
        <v>163</v>
      </c>
      <c r="C68" s="86"/>
      <c r="D68" s="86"/>
      <c r="E68" s="86"/>
      <c r="F68" s="86"/>
      <c r="G68" s="86"/>
      <c r="H68" s="86"/>
      <c r="I68" s="86"/>
      <c r="J68" s="87"/>
      <c r="K68" s="103"/>
      <c r="L68" s="103"/>
      <c r="M68" s="103"/>
      <c r="N68" s="103"/>
      <c r="O68" s="103"/>
      <c r="P68" s="97"/>
      <c r="Q68" s="99"/>
      <c r="R68" s="99"/>
      <c r="S68" s="99"/>
      <c r="T68" s="99"/>
      <c r="U68" s="99"/>
      <c r="V68" s="99"/>
      <c r="W68" s="99"/>
      <c r="X68" s="99"/>
      <c r="Y68" s="99"/>
      <c r="Z68" s="101"/>
      <c r="AA68" s="101"/>
      <c r="AB68" s="101"/>
      <c r="AC68" s="101"/>
      <c r="AD68" s="83"/>
    </row>
    <row r="69" spans="1:30" ht="15.95" customHeight="1" x14ac:dyDescent="0.25">
      <c r="A69" s="95"/>
      <c r="B69" s="88"/>
      <c r="C69" s="89"/>
      <c r="D69" s="89"/>
      <c r="E69" s="89"/>
      <c r="F69" s="89"/>
      <c r="G69" s="89"/>
      <c r="H69" s="89"/>
      <c r="I69" s="89"/>
      <c r="J69" s="90"/>
      <c r="K69" s="104"/>
      <c r="L69" s="104"/>
      <c r="M69" s="104"/>
      <c r="N69" s="104"/>
      <c r="O69" s="104"/>
      <c r="P69" s="97"/>
      <c r="Q69" s="99"/>
      <c r="R69" s="99"/>
      <c r="S69" s="99"/>
      <c r="T69" s="99"/>
      <c r="U69" s="99"/>
      <c r="V69" s="99"/>
      <c r="W69" s="99"/>
      <c r="X69" s="99"/>
      <c r="Y69" s="99"/>
      <c r="Z69" s="101"/>
      <c r="AA69" s="101"/>
      <c r="AB69" s="101"/>
      <c r="AC69" s="101"/>
      <c r="AD69" s="83"/>
    </row>
    <row r="70" spans="1:30" ht="15.95" customHeight="1" x14ac:dyDescent="0.25">
      <c r="A70" s="95"/>
      <c r="B70" s="88"/>
      <c r="C70" s="89"/>
      <c r="D70" s="89"/>
      <c r="E70" s="89"/>
      <c r="F70" s="89"/>
      <c r="G70" s="89"/>
      <c r="H70" s="89"/>
      <c r="I70" s="89"/>
      <c r="J70" s="90"/>
      <c r="K70" s="104"/>
      <c r="L70" s="104"/>
      <c r="M70" s="104"/>
      <c r="N70" s="104"/>
      <c r="O70" s="104"/>
      <c r="P70" s="97"/>
      <c r="Q70" s="99"/>
      <c r="R70" s="99"/>
      <c r="S70" s="99"/>
      <c r="T70" s="99"/>
      <c r="U70" s="99"/>
      <c r="V70" s="99"/>
      <c r="W70" s="99"/>
      <c r="X70" s="99"/>
      <c r="Y70" s="99"/>
      <c r="Z70" s="101"/>
      <c r="AA70" s="101"/>
      <c r="AB70" s="101"/>
      <c r="AC70" s="101"/>
      <c r="AD70" s="83"/>
    </row>
    <row r="71" spans="1:30" ht="15.95" customHeight="1" thickBot="1" x14ac:dyDescent="0.3">
      <c r="A71" s="96"/>
      <c r="B71" s="91"/>
      <c r="C71" s="92"/>
      <c r="D71" s="92"/>
      <c r="E71" s="92"/>
      <c r="F71" s="92"/>
      <c r="G71" s="92"/>
      <c r="H71" s="92"/>
      <c r="I71" s="92"/>
      <c r="J71" s="93"/>
      <c r="K71" s="105"/>
      <c r="L71" s="105"/>
      <c r="M71" s="105"/>
      <c r="N71" s="105"/>
      <c r="O71" s="105"/>
      <c r="P71" s="98"/>
      <c r="Q71" s="100"/>
      <c r="R71" s="100"/>
      <c r="S71" s="100"/>
      <c r="T71" s="100"/>
      <c r="U71" s="100"/>
      <c r="V71" s="100"/>
      <c r="W71" s="100"/>
      <c r="X71" s="100"/>
      <c r="Y71" s="100"/>
      <c r="Z71" s="102"/>
      <c r="AA71" s="102"/>
      <c r="AB71" s="102"/>
      <c r="AC71" s="102"/>
      <c r="AD71" s="84"/>
    </row>
    <row r="72" spans="1:30" ht="5.0999999999999996" customHeight="1" thickBo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1:30" ht="15" customHeight="1" thickBot="1" x14ac:dyDescent="0.3">
      <c r="A73" s="76" t="s">
        <v>146</v>
      </c>
      <c r="B73" s="77"/>
      <c r="C73" s="77"/>
      <c r="D73" s="77"/>
      <c r="E73" s="77"/>
      <c r="F73" s="77"/>
      <c r="G73" s="77"/>
      <c r="H73" s="77"/>
      <c r="I73" s="77"/>
      <c r="J73" s="78"/>
      <c r="K73" s="53">
        <f>SUM(K62,K66:K71,Z62)</f>
        <v>0</v>
      </c>
      <c r="L73" s="54">
        <f t="shared" ref="L73:O73" si="1">SUM(L62,L66:L71,AA62)</f>
        <v>0</v>
      </c>
      <c r="M73" s="54">
        <f t="shared" si="1"/>
        <v>0</v>
      </c>
      <c r="N73" s="54">
        <f t="shared" si="1"/>
        <v>0</v>
      </c>
      <c r="O73" s="55">
        <f t="shared" si="1"/>
        <v>0</v>
      </c>
      <c r="P73" s="46"/>
      <c r="Q73" s="46"/>
      <c r="R73" s="46"/>
      <c r="S73" s="47"/>
      <c r="T73" s="47"/>
      <c r="U73" s="47"/>
      <c r="V73" s="47"/>
      <c r="W73" s="47"/>
      <c r="X73" s="47"/>
      <c r="Y73" s="47"/>
      <c r="Z73" s="33"/>
      <c r="AA73" s="33"/>
      <c r="AB73" s="33"/>
      <c r="AC73" s="33"/>
      <c r="AD73" s="33"/>
    </row>
    <row r="74" spans="1:30" ht="9" customHeight="1" thickBo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1:30" ht="15" customHeight="1" x14ac:dyDescent="0.25">
      <c r="A75" s="244" t="s">
        <v>165</v>
      </c>
      <c r="B75" s="190"/>
      <c r="C75" s="190"/>
      <c r="D75" s="245"/>
      <c r="E75" s="199" t="s">
        <v>151</v>
      </c>
      <c r="F75" s="200"/>
      <c r="G75" s="201"/>
      <c r="H75" s="202" t="s">
        <v>152</v>
      </c>
      <c r="I75" s="200"/>
      <c r="J75" s="203"/>
      <c r="K75" s="199" t="s">
        <v>153</v>
      </c>
      <c r="L75" s="200"/>
      <c r="M75" s="201"/>
      <c r="N75" s="189" t="s">
        <v>154</v>
      </c>
      <c r="O75" s="190"/>
      <c r="P75" s="190"/>
      <c r="Q75" s="191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8"/>
    </row>
    <row r="76" spans="1:30" ht="15" customHeight="1" x14ac:dyDescent="0.25">
      <c r="A76" s="243" t="s">
        <v>147</v>
      </c>
      <c r="B76" s="175"/>
      <c r="C76" s="175"/>
      <c r="D76" s="124"/>
      <c r="E76" s="204">
        <f>SUM(K39+K57+K73)</f>
        <v>0</v>
      </c>
      <c r="F76" s="205"/>
      <c r="G76" s="206"/>
      <c r="H76" s="207">
        <v>100</v>
      </c>
      <c r="I76" s="208"/>
      <c r="J76" s="209"/>
      <c r="K76" s="220">
        <f>E76*H76</f>
        <v>0</v>
      </c>
      <c r="L76" s="208"/>
      <c r="M76" s="221"/>
      <c r="N76" s="192" t="e">
        <f>K80/E80/100</f>
        <v>#DIV/0!</v>
      </c>
      <c r="O76" s="193"/>
      <c r="P76" s="193"/>
      <c r="Q76" s="194"/>
      <c r="R76" s="64" t="e">
        <f>K76/K80</f>
        <v>#DIV/0!</v>
      </c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60"/>
    </row>
    <row r="77" spans="1:30" ht="15" customHeight="1" x14ac:dyDescent="0.25">
      <c r="A77" s="243" t="s">
        <v>148</v>
      </c>
      <c r="B77" s="175"/>
      <c r="C77" s="175"/>
      <c r="D77" s="124"/>
      <c r="E77" s="204">
        <f>SUM(L39+L57+L73)</f>
        <v>0</v>
      </c>
      <c r="F77" s="205"/>
      <c r="G77" s="206"/>
      <c r="H77" s="207">
        <v>80</v>
      </c>
      <c r="I77" s="208"/>
      <c r="J77" s="209"/>
      <c r="K77" s="220">
        <f>E77*H77</f>
        <v>0</v>
      </c>
      <c r="L77" s="208"/>
      <c r="M77" s="221"/>
      <c r="N77" s="192"/>
      <c r="O77" s="193"/>
      <c r="P77" s="193"/>
      <c r="Q77" s="194"/>
      <c r="R77" s="64" t="e">
        <f>K77/K80</f>
        <v>#DIV/0!</v>
      </c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60"/>
    </row>
    <row r="78" spans="1:30" ht="15" customHeight="1" x14ac:dyDescent="0.25">
      <c r="A78" s="243" t="s">
        <v>149</v>
      </c>
      <c r="B78" s="175"/>
      <c r="C78" s="175"/>
      <c r="D78" s="124"/>
      <c r="E78" s="204">
        <f>SUM(M39+M57+M73)</f>
        <v>0</v>
      </c>
      <c r="F78" s="205"/>
      <c r="G78" s="206"/>
      <c r="H78" s="207">
        <v>50</v>
      </c>
      <c r="I78" s="208"/>
      <c r="J78" s="209"/>
      <c r="K78" s="220">
        <f>E78*H78</f>
        <v>0</v>
      </c>
      <c r="L78" s="208"/>
      <c r="M78" s="221"/>
      <c r="N78" s="192"/>
      <c r="O78" s="193"/>
      <c r="P78" s="193"/>
      <c r="Q78" s="194"/>
      <c r="R78" s="64" t="e">
        <f>K78/K80</f>
        <v>#DIV/0!</v>
      </c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60"/>
    </row>
    <row r="79" spans="1:30" ht="15" customHeight="1" x14ac:dyDescent="0.25">
      <c r="A79" s="243" t="s">
        <v>150</v>
      </c>
      <c r="B79" s="175"/>
      <c r="C79" s="175"/>
      <c r="D79" s="124"/>
      <c r="E79" s="204">
        <f>SUM(N39+N57+N73)</f>
        <v>0</v>
      </c>
      <c r="F79" s="205"/>
      <c r="G79" s="206"/>
      <c r="H79" s="207">
        <v>30</v>
      </c>
      <c r="I79" s="208"/>
      <c r="J79" s="209"/>
      <c r="K79" s="220">
        <f>E79*H79</f>
        <v>0</v>
      </c>
      <c r="L79" s="208"/>
      <c r="M79" s="221"/>
      <c r="N79" s="192"/>
      <c r="O79" s="193"/>
      <c r="P79" s="193"/>
      <c r="Q79" s="194"/>
      <c r="R79" s="64" t="e">
        <f>K79/K80</f>
        <v>#DIV/0!</v>
      </c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60"/>
    </row>
    <row r="80" spans="1:30" ht="15" customHeight="1" thickBot="1" x14ac:dyDescent="0.3">
      <c r="A80" s="222" t="s">
        <v>159</v>
      </c>
      <c r="B80" s="223"/>
      <c r="C80" s="223"/>
      <c r="D80" s="224"/>
      <c r="E80" s="225">
        <f>SUM(E76:G79)</f>
        <v>0</v>
      </c>
      <c r="F80" s="226"/>
      <c r="G80" s="227"/>
      <c r="H80" s="228" t="s">
        <v>160</v>
      </c>
      <c r="I80" s="229"/>
      <c r="J80" s="230"/>
      <c r="K80" s="225">
        <f>SUM(K76:M79)</f>
        <v>0</v>
      </c>
      <c r="L80" s="226"/>
      <c r="M80" s="227"/>
      <c r="N80" s="195"/>
      <c r="O80" s="196"/>
      <c r="P80" s="196"/>
      <c r="Q80" s="197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62"/>
    </row>
    <row r="81" spans="1:30" ht="9" customHeight="1" thickBot="1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</row>
    <row r="82" spans="1:30" ht="15" customHeight="1" x14ac:dyDescent="0.25">
      <c r="A82" s="240" t="s">
        <v>155</v>
      </c>
      <c r="B82" s="241"/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2"/>
    </row>
    <row r="83" spans="1:30" ht="15" customHeight="1" x14ac:dyDescent="0.25">
      <c r="A83" s="231"/>
      <c r="B83" s="232"/>
      <c r="C83" s="23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3"/>
    </row>
    <row r="84" spans="1:30" ht="15" customHeight="1" x14ac:dyDescent="0.25">
      <c r="A84" s="234"/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6"/>
    </row>
    <row r="85" spans="1:30" ht="15" customHeight="1" x14ac:dyDescent="0.25">
      <c r="A85" s="234"/>
      <c r="B85" s="235"/>
      <c r="C85" s="235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6"/>
    </row>
    <row r="86" spans="1:30" ht="15" customHeight="1" x14ac:dyDescent="0.25">
      <c r="A86" s="234"/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6"/>
    </row>
    <row r="87" spans="1:30" x14ac:dyDescent="0.25">
      <c r="A87" s="234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6"/>
    </row>
    <row r="88" spans="1:30" x14ac:dyDescent="0.25">
      <c r="A88" s="234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6"/>
    </row>
    <row r="89" spans="1:30" x14ac:dyDescent="0.25">
      <c r="A89" s="234"/>
      <c r="B89" s="235"/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6"/>
    </row>
    <row r="90" spans="1:30" ht="15.75" thickBot="1" x14ac:dyDescent="0.3">
      <c r="A90" s="237"/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/>
      <c r="AD90" s="239"/>
    </row>
    <row r="91" spans="1:30" ht="15" customHeight="1" x14ac:dyDescent="0.25">
      <c r="A91" s="210" t="s">
        <v>156</v>
      </c>
      <c r="B91" s="211"/>
      <c r="C91" s="211"/>
      <c r="D91" s="56"/>
      <c r="E91" s="214"/>
      <c r="F91" s="214"/>
      <c r="G91" s="214"/>
      <c r="H91" s="214"/>
      <c r="I91" s="214"/>
      <c r="J91" s="214"/>
      <c r="K91" s="214"/>
      <c r="L91" s="214"/>
      <c r="M91" s="214"/>
      <c r="N91" s="56"/>
      <c r="O91" s="58"/>
      <c r="P91" s="212" t="s">
        <v>158</v>
      </c>
      <c r="Q91" s="213"/>
      <c r="R91" s="213"/>
      <c r="S91" s="56"/>
      <c r="T91" s="218"/>
      <c r="U91" s="218"/>
      <c r="V91" s="218"/>
      <c r="W91" s="218"/>
      <c r="X91" s="218"/>
      <c r="Y91" s="218"/>
      <c r="Z91" s="218"/>
      <c r="AA91" s="218"/>
      <c r="AB91" s="218"/>
      <c r="AC91" s="56"/>
      <c r="AD91" s="58"/>
    </row>
    <row r="92" spans="1:30" ht="15" customHeight="1" x14ac:dyDescent="0.25">
      <c r="A92" s="210"/>
      <c r="B92" s="211"/>
      <c r="C92" s="211"/>
      <c r="D92" s="56"/>
      <c r="E92" s="215"/>
      <c r="F92" s="215"/>
      <c r="G92" s="215"/>
      <c r="H92" s="215"/>
      <c r="I92" s="215"/>
      <c r="J92" s="215"/>
      <c r="K92" s="215"/>
      <c r="L92" s="215"/>
      <c r="M92" s="215"/>
      <c r="N92" s="56"/>
      <c r="O92" s="59"/>
      <c r="P92" s="212"/>
      <c r="Q92" s="213"/>
      <c r="R92" s="213"/>
      <c r="S92" s="56"/>
      <c r="T92" s="219"/>
      <c r="U92" s="219"/>
      <c r="V92" s="219"/>
      <c r="W92" s="219"/>
      <c r="X92" s="219"/>
      <c r="Y92" s="219"/>
      <c r="Z92" s="219"/>
      <c r="AA92" s="219"/>
      <c r="AB92" s="219"/>
      <c r="AC92" s="56"/>
      <c r="AD92" s="59"/>
    </row>
    <row r="93" spans="1:30" ht="15" customHeight="1" x14ac:dyDescent="0.25">
      <c r="A93" s="57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60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60"/>
    </row>
    <row r="94" spans="1:30" ht="15" customHeight="1" x14ac:dyDescent="0.25">
      <c r="A94" s="210" t="s">
        <v>157</v>
      </c>
      <c r="B94" s="211"/>
      <c r="C94" s="211"/>
      <c r="D94" s="56"/>
      <c r="E94" s="216"/>
      <c r="F94" s="216"/>
      <c r="G94" s="216"/>
      <c r="H94" s="216"/>
      <c r="I94" s="216"/>
      <c r="J94" s="216"/>
      <c r="K94" s="216"/>
      <c r="L94" s="216"/>
      <c r="M94" s="216"/>
      <c r="N94" s="56"/>
      <c r="O94" s="61"/>
      <c r="P94" s="210" t="s">
        <v>157</v>
      </c>
      <c r="Q94" s="211"/>
      <c r="R94" s="211"/>
      <c r="S94" s="56"/>
      <c r="T94" s="216"/>
      <c r="U94" s="216"/>
      <c r="V94" s="216"/>
      <c r="W94" s="216"/>
      <c r="X94" s="216"/>
      <c r="Y94" s="216"/>
      <c r="Z94" s="216"/>
      <c r="AA94" s="216"/>
      <c r="AB94" s="216"/>
      <c r="AC94" s="56"/>
      <c r="AD94" s="61"/>
    </row>
    <row r="95" spans="1:30" ht="15" customHeight="1" x14ac:dyDescent="0.25">
      <c r="A95" s="210"/>
      <c r="B95" s="211"/>
      <c r="C95" s="211"/>
      <c r="D95" s="56"/>
      <c r="E95" s="217"/>
      <c r="F95" s="217"/>
      <c r="G95" s="217"/>
      <c r="H95" s="217"/>
      <c r="I95" s="217"/>
      <c r="J95" s="217"/>
      <c r="K95" s="217"/>
      <c r="L95" s="217"/>
      <c r="M95" s="217"/>
      <c r="N95" s="56"/>
      <c r="O95" s="59"/>
      <c r="P95" s="210"/>
      <c r="Q95" s="211"/>
      <c r="R95" s="211"/>
      <c r="S95" s="56"/>
      <c r="T95" s="217"/>
      <c r="U95" s="217"/>
      <c r="V95" s="217"/>
      <c r="W95" s="217"/>
      <c r="X95" s="217"/>
      <c r="Y95" s="217"/>
      <c r="Z95" s="217"/>
      <c r="AA95" s="217"/>
      <c r="AB95" s="217"/>
      <c r="AC95" s="56"/>
      <c r="AD95" s="59"/>
    </row>
    <row r="96" spans="1:30" ht="15" customHeight="1" thickBot="1" x14ac:dyDescent="0.3">
      <c r="A96" s="63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6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62"/>
    </row>
    <row r="97" ht="9" customHeight="1" x14ac:dyDescent="0.25"/>
  </sheetData>
  <sheetProtection algorithmName="SHA-512" hashValue="pNlCY7up0KcYJQobfk0zBTQP52rL8QRbcCdJgmgmkML4z1mLr5YElYg9F6yfKDk/byI/DsQg9o+5/4f38UhoeA==" saltValue="wkjh+qPITwzCiPfUPUOVWA==" spinCount="100000" sheet="1" objects="1" scenarios="1" selectLockedCells="1"/>
  <mergeCells count="296">
    <mergeCell ref="E1:Z1"/>
    <mergeCell ref="E2:Z2"/>
    <mergeCell ref="E3:Z3"/>
    <mergeCell ref="E4:Z4"/>
    <mergeCell ref="P26:P27"/>
    <mergeCell ref="Q26:Y27"/>
    <mergeCell ref="N24:N25"/>
    <mergeCell ref="O24:O25"/>
    <mergeCell ref="K26:K27"/>
    <mergeCell ref="B18:J19"/>
    <mergeCell ref="N18:N19"/>
    <mergeCell ref="O18:O19"/>
    <mergeCell ref="N20:N21"/>
    <mergeCell ref="E13:M13"/>
    <mergeCell ref="E12:M12"/>
    <mergeCell ref="W8:Z8"/>
    <mergeCell ref="E10:N10"/>
    <mergeCell ref="A6:AD6"/>
    <mergeCell ref="A7:AD7"/>
    <mergeCell ref="A8:B8"/>
    <mergeCell ref="AC8:AD8"/>
    <mergeCell ref="AA18:AA19"/>
    <mergeCell ref="AB18:AB19"/>
    <mergeCell ref="AC18:AC19"/>
    <mergeCell ref="A91:C92"/>
    <mergeCell ref="A94:C95"/>
    <mergeCell ref="P91:R92"/>
    <mergeCell ref="P94:R95"/>
    <mergeCell ref="E91:M92"/>
    <mergeCell ref="E94:M95"/>
    <mergeCell ref="T91:AB92"/>
    <mergeCell ref="T94:AB95"/>
    <mergeCell ref="K75:M75"/>
    <mergeCell ref="K76:M76"/>
    <mergeCell ref="K77:M77"/>
    <mergeCell ref="K78:M78"/>
    <mergeCell ref="K79:M79"/>
    <mergeCell ref="A80:D80"/>
    <mergeCell ref="E80:G80"/>
    <mergeCell ref="H80:J80"/>
    <mergeCell ref="K80:M80"/>
    <mergeCell ref="A83:AD90"/>
    <mergeCell ref="A82:AD82"/>
    <mergeCell ref="A79:D79"/>
    <mergeCell ref="A78:D78"/>
    <mergeCell ref="A77:D77"/>
    <mergeCell ref="A76:D76"/>
    <mergeCell ref="A75:D75"/>
    <mergeCell ref="E75:G75"/>
    <mergeCell ref="H75:J75"/>
    <mergeCell ref="E76:G76"/>
    <mergeCell ref="E77:G77"/>
    <mergeCell ref="E78:G78"/>
    <mergeCell ref="E79:G79"/>
    <mergeCell ref="H76:J76"/>
    <mergeCell ref="H77:J77"/>
    <mergeCell ref="H78:J78"/>
    <mergeCell ref="H79:J79"/>
    <mergeCell ref="A39:J39"/>
    <mergeCell ref="N75:Q75"/>
    <mergeCell ref="N76:Q80"/>
    <mergeCell ref="Z53:Z55"/>
    <mergeCell ref="Z50:Z52"/>
    <mergeCell ref="A18:A19"/>
    <mergeCell ref="P66:P67"/>
    <mergeCell ref="Q66:Y67"/>
    <mergeCell ref="Z66:Z67"/>
    <mergeCell ref="K18:K19"/>
    <mergeCell ref="L18:L19"/>
    <mergeCell ref="M18:M19"/>
    <mergeCell ref="L20:L21"/>
    <mergeCell ref="M20:M21"/>
    <mergeCell ref="Z18:Z19"/>
    <mergeCell ref="K22:K23"/>
    <mergeCell ref="L22:L23"/>
    <mergeCell ref="M22:M23"/>
    <mergeCell ref="N22:N23"/>
    <mergeCell ref="O22:O23"/>
    <mergeCell ref="P20:P21"/>
    <mergeCell ref="Q20:Y21"/>
    <mergeCell ref="P22:P25"/>
    <mergeCell ref="Q22:Y25"/>
    <mergeCell ref="AA66:AA67"/>
    <mergeCell ref="AB66:AB67"/>
    <mergeCell ref="AC66:AC67"/>
    <mergeCell ref="AD62:AD63"/>
    <mergeCell ref="AD66:AD67"/>
    <mergeCell ref="A62:A63"/>
    <mergeCell ref="Z62:Z63"/>
    <mergeCell ref="AA62:AA63"/>
    <mergeCell ref="AB62:AB63"/>
    <mergeCell ref="AC62:AC63"/>
    <mergeCell ref="AD18:AD19"/>
    <mergeCell ref="O10:Q10"/>
    <mergeCell ref="R10:T10"/>
    <mergeCell ref="AA10:AB10"/>
    <mergeCell ref="C8:E8"/>
    <mergeCell ref="F8:G8"/>
    <mergeCell ref="H8:J8"/>
    <mergeCell ref="K8:N8"/>
    <mergeCell ref="O8:U8"/>
    <mergeCell ref="A15:AD15"/>
    <mergeCell ref="A12:D12"/>
    <mergeCell ref="A13:D13"/>
    <mergeCell ref="A10:D10"/>
    <mergeCell ref="AC10:AD10"/>
    <mergeCell ref="AA8:AB8"/>
    <mergeCell ref="A17:J17"/>
    <mergeCell ref="P17:Y17"/>
    <mergeCell ref="Q18:Y19"/>
    <mergeCell ref="P18:P19"/>
    <mergeCell ref="O20:O21"/>
    <mergeCell ref="A22:A23"/>
    <mergeCell ref="B22:J23"/>
    <mergeCell ref="A24:A25"/>
    <mergeCell ref="B24:J25"/>
    <mergeCell ref="K24:K25"/>
    <mergeCell ref="L24:L25"/>
    <mergeCell ref="M24:M25"/>
    <mergeCell ref="A20:A21"/>
    <mergeCell ref="B20:J21"/>
    <mergeCell ref="K20:K21"/>
    <mergeCell ref="AB20:AB21"/>
    <mergeCell ref="AC20:AC21"/>
    <mergeCell ref="AD20:AD21"/>
    <mergeCell ref="Z26:Z27"/>
    <mergeCell ref="AA26:AA27"/>
    <mergeCell ref="AB26:AB27"/>
    <mergeCell ref="AC26:AC27"/>
    <mergeCell ref="AD26:AD27"/>
    <mergeCell ref="Z22:Z25"/>
    <mergeCell ref="AA22:AA25"/>
    <mergeCell ref="Z20:Z21"/>
    <mergeCell ref="AA20:AA21"/>
    <mergeCell ref="A36:A37"/>
    <mergeCell ref="B36:J37"/>
    <mergeCell ref="AB22:AB25"/>
    <mergeCell ref="AC22:AC25"/>
    <mergeCell ref="AD22:AD25"/>
    <mergeCell ref="A29:J29"/>
    <mergeCell ref="P29:Y29"/>
    <mergeCell ref="A30:A31"/>
    <mergeCell ref="B30:J31"/>
    <mergeCell ref="K30:K31"/>
    <mergeCell ref="L30:L31"/>
    <mergeCell ref="M30:M31"/>
    <mergeCell ref="L26:L27"/>
    <mergeCell ref="M26:M27"/>
    <mergeCell ref="N26:N27"/>
    <mergeCell ref="O26:O27"/>
    <mergeCell ref="B26:J27"/>
    <mergeCell ref="A26:A27"/>
    <mergeCell ref="N30:N31"/>
    <mergeCell ref="O30:O31"/>
    <mergeCell ref="K32:K33"/>
    <mergeCell ref="L32:L33"/>
    <mergeCell ref="M32:M33"/>
    <mergeCell ref="N32:N33"/>
    <mergeCell ref="A32:A33"/>
    <mergeCell ref="B32:J33"/>
    <mergeCell ref="K34:K35"/>
    <mergeCell ref="L34:L35"/>
    <mergeCell ref="M34:M35"/>
    <mergeCell ref="N34:N35"/>
    <mergeCell ref="O34:O35"/>
    <mergeCell ref="A34:A35"/>
    <mergeCell ref="B34:J35"/>
    <mergeCell ref="K36:K37"/>
    <mergeCell ref="L36:L37"/>
    <mergeCell ref="M36:M37"/>
    <mergeCell ref="N36:N37"/>
    <mergeCell ref="O36:O37"/>
    <mergeCell ref="AD30:AD31"/>
    <mergeCell ref="AB32:AB34"/>
    <mergeCell ref="AC32:AC34"/>
    <mergeCell ref="P30:P31"/>
    <mergeCell ref="Q30:Y31"/>
    <mergeCell ref="Z30:Z31"/>
    <mergeCell ref="AA30:AA31"/>
    <mergeCell ref="AB30:AB31"/>
    <mergeCell ref="AC30:AC31"/>
    <mergeCell ref="AD32:AD34"/>
    <mergeCell ref="Z35:Z37"/>
    <mergeCell ref="AA35:AA37"/>
    <mergeCell ref="AB35:AB37"/>
    <mergeCell ref="AC35:AC37"/>
    <mergeCell ref="AD35:AD37"/>
    <mergeCell ref="P32:P34"/>
    <mergeCell ref="Q32:Y34"/>
    <mergeCell ref="P35:P37"/>
    <mergeCell ref="Q35:Y37"/>
    <mergeCell ref="Z32:Z34"/>
    <mergeCell ref="AA32:AA34"/>
    <mergeCell ref="AD44:AD45"/>
    <mergeCell ref="N44:N45"/>
    <mergeCell ref="O44:O45"/>
    <mergeCell ref="P44:P45"/>
    <mergeCell ref="Q44:Y45"/>
    <mergeCell ref="Z44:Z45"/>
    <mergeCell ref="AA44:AA45"/>
    <mergeCell ref="O32:O33"/>
    <mergeCell ref="A44:A45"/>
    <mergeCell ref="B44:J45"/>
    <mergeCell ref="K44:K45"/>
    <mergeCell ref="L44:L45"/>
    <mergeCell ref="M44:M45"/>
    <mergeCell ref="A41:AD41"/>
    <mergeCell ref="A43:J43"/>
    <mergeCell ref="P43:Y43"/>
    <mergeCell ref="P46:P47"/>
    <mergeCell ref="Q46:Y47"/>
    <mergeCell ref="Z46:Z47"/>
    <mergeCell ref="AA46:AA47"/>
    <mergeCell ref="AB46:AB47"/>
    <mergeCell ref="AB44:AB45"/>
    <mergeCell ref="AC44:AC45"/>
    <mergeCell ref="M50:M52"/>
    <mergeCell ref="N50:N52"/>
    <mergeCell ref="O50:O52"/>
    <mergeCell ref="B53:J53"/>
    <mergeCell ref="B50:J52"/>
    <mergeCell ref="A50:A52"/>
    <mergeCell ref="AC46:AC47"/>
    <mergeCell ref="AD46:AD47"/>
    <mergeCell ref="Z48:Z49"/>
    <mergeCell ref="AA48:AA49"/>
    <mergeCell ref="AD53:AD55"/>
    <mergeCell ref="AC53:AC55"/>
    <mergeCell ref="AB53:AB55"/>
    <mergeCell ref="AA53:AA55"/>
    <mergeCell ref="P53:P55"/>
    <mergeCell ref="Q53:Y55"/>
    <mergeCell ref="Q50:Y52"/>
    <mergeCell ref="P50:P52"/>
    <mergeCell ref="AA50:AA52"/>
    <mergeCell ref="AB50:AB52"/>
    <mergeCell ref="AC50:AC52"/>
    <mergeCell ref="AD50:AD52"/>
    <mergeCell ref="A57:J57"/>
    <mergeCell ref="A59:AD59"/>
    <mergeCell ref="A46:A48"/>
    <mergeCell ref="B46:J48"/>
    <mergeCell ref="B49:J49"/>
    <mergeCell ref="O46:O48"/>
    <mergeCell ref="N46:N48"/>
    <mergeCell ref="M46:M48"/>
    <mergeCell ref="L46:L48"/>
    <mergeCell ref="K46:K48"/>
    <mergeCell ref="AB48:AB49"/>
    <mergeCell ref="AC48:AC49"/>
    <mergeCell ref="AD48:AD49"/>
    <mergeCell ref="P48:P49"/>
    <mergeCell ref="Q48:Y49"/>
    <mergeCell ref="A54:A55"/>
    <mergeCell ref="B54:J55"/>
    <mergeCell ref="K54:K55"/>
    <mergeCell ref="L54:L55"/>
    <mergeCell ref="M54:M55"/>
    <mergeCell ref="N54:N55"/>
    <mergeCell ref="O54:O55"/>
    <mergeCell ref="K50:K52"/>
    <mergeCell ref="L50:L52"/>
    <mergeCell ref="A61:J61"/>
    <mergeCell ref="P61:Y61"/>
    <mergeCell ref="B62:J63"/>
    <mergeCell ref="K62:K63"/>
    <mergeCell ref="L62:L63"/>
    <mergeCell ref="M62:M63"/>
    <mergeCell ref="N62:N63"/>
    <mergeCell ref="O62:O63"/>
    <mergeCell ref="P62:P63"/>
    <mergeCell ref="Q62:Y63"/>
    <mergeCell ref="A73:J73"/>
    <mergeCell ref="A65:J65"/>
    <mergeCell ref="P65:Y65"/>
    <mergeCell ref="AD68:AD71"/>
    <mergeCell ref="B68:J71"/>
    <mergeCell ref="A68:A71"/>
    <mergeCell ref="P68:P71"/>
    <mergeCell ref="Q68:Y71"/>
    <mergeCell ref="Z68:Z71"/>
    <mergeCell ref="AA68:AA71"/>
    <mergeCell ref="AB68:AB71"/>
    <mergeCell ref="O68:O71"/>
    <mergeCell ref="N68:N71"/>
    <mergeCell ref="M68:M71"/>
    <mergeCell ref="L68:L71"/>
    <mergeCell ref="K68:K71"/>
    <mergeCell ref="A66:A67"/>
    <mergeCell ref="B66:J67"/>
    <mergeCell ref="K66:K67"/>
    <mergeCell ref="AC68:AC71"/>
    <mergeCell ref="L66:L67"/>
    <mergeCell ref="M66:M67"/>
    <mergeCell ref="N66:N67"/>
    <mergeCell ref="O66:O67"/>
  </mergeCells>
  <dataValidations xWindow="252" yWindow="444" count="5">
    <dataValidation type="whole" operator="equal" allowBlank="1" showInputMessage="1" showErrorMessage="1" errorTitle="AVISO" error="INSIRA APENAS O NUMERAL &quot;1&quot; UM" sqref="K26:O26 K18:O18 K20:O20 K22:O22 K24:O24 K36:O36 Z18:AD18 Z20:AD20 Z26:AD26 Z22:AD22 Z28:AD28 K28:O28 K30:O30 K32:O32 K34:O34 K38:O38 Z38:AD38 Z32:AD32 Z30:AD30 Z35:AD35 K54:O54 K44:O44 K46:O46 Z66:AD66 K50:O50 Z62:AD62 Z44:AD44 Z46:AD46 Z48:AD48 Z68:AD68 K56:O56 Z56:AD56 K62:O62 K66:O66 K68:O68 Z50:AD50">
      <formula1>1</formula1>
    </dataValidation>
    <dataValidation type="list" allowBlank="1" showInputMessage="1" showErrorMessage="1" promptTitle="ANO" prompt="SELECIONE O ANO DA AVALIAÇÃO." sqref="H8:J8">
      <formula1>ANO</formula1>
    </dataValidation>
    <dataValidation type="list" allowBlank="1" showInputMessage="1" showErrorMessage="1" promptTitle="MÊS" prompt="SELECIONE O MÊS DA AVALIAÇÃO." sqref="C8:E8">
      <formula1>MES</formula1>
    </dataValidation>
    <dataValidation type="list" allowBlank="1" showInputMessage="1" showErrorMessage="1" promptTitle="UNIDADE ESCOLAR" prompt="SELECIONE A UNIDADE ESCOLAR AVALIADORA." sqref="O8:U8">
      <formula1>ESCOLAS</formula1>
    </dataValidation>
    <dataValidation allowBlank="1" showInputMessage="1" showErrorMessage="1" promptTitle="DATA" prompt="DIGITE A DATA DO PREENCHIMENTO DA AVALIAÇÃO." sqref="AC8:AD8"/>
  </dataValidations>
  <pageMargins left="0" right="0" top="0" bottom="0" header="0" footer="0"/>
  <pageSetup paperSize="9" scale="58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Normal="100" workbookViewId="0">
      <selection activeCell="C2" sqref="C2:C8"/>
    </sheetView>
  </sheetViews>
  <sheetFormatPr defaultRowHeight="15" x14ac:dyDescent="0.25"/>
  <cols>
    <col min="1" max="1" width="11.5703125" bestFit="1" customWidth="1"/>
    <col min="2" max="2" width="5.42578125" customWidth="1"/>
    <col min="3" max="3" width="9.140625" style="2"/>
    <col min="4" max="4" width="5.28515625" customWidth="1"/>
    <col min="5" max="5" width="10.85546875" style="2" bestFit="1" customWidth="1"/>
    <col min="6" max="6" width="30.28515625" style="2" bestFit="1" customWidth="1"/>
    <col min="8" max="8" width="32" bestFit="1" customWidth="1"/>
    <col min="9" max="9" width="18" bestFit="1" customWidth="1"/>
    <col min="10" max="10" width="18" style="72" customWidth="1"/>
    <col min="11" max="12" width="18" style="2" customWidth="1"/>
  </cols>
  <sheetData>
    <row r="1" spans="1:12" ht="15.75" thickBot="1" x14ac:dyDescent="0.3">
      <c r="A1" s="3" t="s">
        <v>55</v>
      </c>
      <c r="C1" s="3" t="s">
        <v>56</v>
      </c>
      <c r="E1" s="3" t="s">
        <v>69</v>
      </c>
      <c r="F1" s="3"/>
      <c r="H1" s="3" t="s">
        <v>72</v>
      </c>
      <c r="I1" s="3" t="s">
        <v>73</v>
      </c>
      <c r="J1" s="3" t="s">
        <v>107</v>
      </c>
      <c r="K1" s="3" t="s">
        <v>108</v>
      </c>
      <c r="L1" s="3" t="s">
        <v>110</v>
      </c>
    </row>
    <row r="2" spans="1:12" x14ac:dyDescent="0.25">
      <c r="A2" s="4" t="s">
        <v>57</v>
      </c>
      <c r="C2" s="7">
        <v>2018</v>
      </c>
      <c r="E2" s="7" t="s">
        <v>166</v>
      </c>
      <c r="F2" s="74" t="s">
        <v>109</v>
      </c>
      <c r="H2" s="10" t="s">
        <v>74</v>
      </c>
      <c r="I2" s="11" t="s">
        <v>70</v>
      </c>
      <c r="J2" s="69" t="s">
        <v>171</v>
      </c>
      <c r="K2" s="14" t="s">
        <v>170</v>
      </c>
      <c r="L2" s="14"/>
    </row>
    <row r="3" spans="1:12" x14ac:dyDescent="0.25">
      <c r="A3" s="5" t="s">
        <v>58</v>
      </c>
      <c r="C3" s="8">
        <v>2019</v>
      </c>
      <c r="E3" s="8" t="s">
        <v>167</v>
      </c>
      <c r="F3" s="70" t="s">
        <v>168</v>
      </c>
      <c r="H3" s="10" t="s">
        <v>75</v>
      </c>
      <c r="I3" s="11" t="s">
        <v>71</v>
      </c>
      <c r="J3" s="73" t="s">
        <v>168</v>
      </c>
      <c r="K3" s="14" t="s">
        <v>167</v>
      </c>
      <c r="L3" s="14">
        <v>1</v>
      </c>
    </row>
    <row r="4" spans="1:12" x14ac:dyDescent="0.25">
      <c r="A4" s="5" t="s">
        <v>59</v>
      </c>
      <c r="C4" s="8">
        <v>2020</v>
      </c>
      <c r="E4" s="8" t="s">
        <v>169</v>
      </c>
      <c r="F4" s="70" t="s">
        <v>168</v>
      </c>
      <c r="H4" s="10" t="s">
        <v>76</v>
      </c>
      <c r="I4" s="11" t="s">
        <v>71</v>
      </c>
      <c r="J4" s="73" t="s">
        <v>168</v>
      </c>
      <c r="K4" s="14" t="s">
        <v>169</v>
      </c>
      <c r="L4" s="14">
        <v>3</v>
      </c>
    </row>
    <row r="5" spans="1:12" ht="15.75" thickBot="1" x14ac:dyDescent="0.3">
      <c r="A5" s="5" t="s">
        <v>60</v>
      </c>
      <c r="C5" s="8">
        <v>2021</v>
      </c>
      <c r="E5" s="9" t="s">
        <v>170</v>
      </c>
      <c r="F5" s="75" t="s">
        <v>171</v>
      </c>
      <c r="H5" s="10" t="s">
        <v>77</v>
      </c>
      <c r="I5" s="11" t="s">
        <v>71</v>
      </c>
      <c r="J5" s="73" t="s">
        <v>168</v>
      </c>
      <c r="K5" s="14" t="s">
        <v>169</v>
      </c>
      <c r="L5" s="14">
        <v>3</v>
      </c>
    </row>
    <row r="6" spans="1:12" x14ac:dyDescent="0.25">
      <c r="A6" s="5" t="s">
        <v>61</v>
      </c>
      <c r="C6" s="8">
        <v>2022</v>
      </c>
      <c r="H6" s="10" t="s">
        <v>78</v>
      </c>
      <c r="I6" s="11" t="s">
        <v>71</v>
      </c>
      <c r="J6" s="73" t="s">
        <v>168</v>
      </c>
      <c r="K6" s="14" t="s">
        <v>169</v>
      </c>
      <c r="L6" s="14">
        <v>3</v>
      </c>
    </row>
    <row r="7" spans="1:12" x14ac:dyDescent="0.25">
      <c r="A7" s="5" t="s">
        <v>62</v>
      </c>
      <c r="C7" s="8">
        <v>2023</v>
      </c>
      <c r="H7" s="10" t="s">
        <v>79</v>
      </c>
      <c r="I7" s="11" t="s">
        <v>71</v>
      </c>
      <c r="J7" s="69" t="s">
        <v>109</v>
      </c>
      <c r="K7" s="14" t="s">
        <v>166</v>
      </c>
      <c r="L7" s="14">
        <v>2</v>
      </c>
    </row>
    <row r="8" spans="1:12" ht="15.75" thickBot="1" x14ac:dyDescent="0.3">
      <c r="A8" s="5" t="s">
        <v>63</v>
      </c>
      <c r="C8" s="9">
        <v>2024</v>
      </c>
      <c r="H8" s="10" t="s">
        <v>80</v>
      </c>
      <c r="I8" s="11" t="s">
        <v>71</v>
      </c>
      <c r="J8" s="69" t="s">
        <v>109</v>
      </c>
      <c r="K8" s="14" t="s">
        <v>166</v>
      </c>
      <c r="L8" s="14">
        <v>2</v>
      </c>
    </row>
    <row r="9" spans="1:12" x14ac:dyDescent="0.25">
      <c r="A9" s="5" t="s">
        <v>64</v>
      </c>
      <c r="H9" s="10" t="s">
        <v>81</v>
      </c>
      <c r="I9" s="11" t="s">
        <v>71</v>
      </c>
      <c r="J9" s="73" t="s">
        <v>168</v>
      </c>
      <c r="K9" s="14" t="s">
        <v>167</v>
      </c>
      <c r="L9" s="14">
        <v>1</v>
      </c>
    </row>
    <row r="10" spans="1:12" x14ac:dyDescent="0.25">
      <c r="A10" s="5" t="s">
        <v>65</v>
      </c>
      <c r="H10" s="10" t="s">
        <v>82</v>
      </c>
      <c r="I10" s="11" t="s">
        <v>71</v>
      </c>
      <c r="J10" s="69" t="s">
        <v>109</v>
      </c>
      <c r="K10" s="14" t="s">
        <v>166</v>
      </c>
      <c r="L10" s="14">
        <v>2</v>
      </c>
    </row>
    <row r="11" spans="1:12" x14ac:dyDescent="0.25">
      <c r="A11" s="5" t="s">
        <v>66</v>
      </c>
      <c r="H11" s="10" t="s">
        <v>83</v>
      </c>
      <c r="I11" s="11" t="s">
        <v>70</v>
      </c>
      <c r="J11" s="69" t="s">
        <v>171</v>
      </c>
      <c r="K11" s="14" t="s">
        <v>170</v>
      </c>
      <c r="L11" s="14"/>
    </row>
    <row r="12" spans="1:12" x14ac:dyDescent="0.25">
      <c r="A12" s="5" t="s">
        <v>67</v>
      </c>
      <c r="H12" s="10" t="s">
        <v>105</v>
      </c>
      <c r="I12" s="11" t="s">
        <v>71</v>
      </c>
      <c r="J12" s="69" t="s">
        <v>168</v>
      </c>
      <c r="K12" s="14" t="s">
        <v>169</v>
      </c>
      <c r="L12" s="14">
        <v>3</v>
      </c>
    </row>
    <row r="13" spans="1:12" ht="15.75" thickBot="1" x14ac:dyDescent="0.3">
      <c r="A13" s="6" t="s">
        <v>68</v>
      </c>
      <c r="H13" s="10" t="s">
        <v>106</v>
      </c>
      <c r="I13" s="11" t="s">
        <v>71</v>
      </c>
      <c r="J13" s="69" t="s">
        <v>168</v>
      </c>
      <c r="K13" s="14" t="s">
        <v>167</v>
      </c>
      <c r="L13" s="14">
        <v>1</v>
      </c>
    </row>
    <row r="14" spans="1:12" x14ac:dyDescent="0.25">
      <c r="H14" s="10" t="s">
        <v>104</v>
      </c>
      <c r="I14" s="11" t="s">
        <v>71</v>
      </c>
      <c r="J14" s="69" t="s">
        <v>109</v>
      </c>
      <c r="K14" s="14" t="s">
        <v>166</v>
      </c>
      <c r="L14" s="14">
        <v>2</v>
      </c>
    </row>
    <row r="15" spans="1:12" x14ac:dyDescent="0.25">
      <c r="H15" s="10" t="s">
        <v>84</v>
      </c>
      <c r="I15" s="11" t="s">
        <v>71</v>
      </c>
      <c r="J15" s="69" t="s">
        <v>168</v>
      </c>
      <c r="K15" s="14" t="s">
        <v>167</v>
      </c>
      <c r="L15" s="14">
        <v>1</v>
      </c>
    </row>
    <row r="16" spans="1:12" x14ac:dyDescent="0.25">
      <c r="H16" s="10" t="s">
        <v>103</v>
      </c>
      <c r="I16" s="11" t="s">
        <v>70</v>
      </c>
      <c r="J16" s="69" t="s">
        <v>171</v>
      </c>
      <c r="K16" s="14" t="s">
        <v>170</v>
      </c>
      <c r="L16" s="14"/>
    </row>
    <row r="17" spans="8:12" x14ac:dyDescent="0.25">
      <c r="H17" s="10" t="s">
        <v>85</v>
      </c>
      <c r="I17" s="11" t="s">
        <v>71</v>
      </c>
      <c r="J17" s="69" t="s">
        <v>109</v>
      </c>
      <c r="K17" s="14" t="s">
        <v>166</v>
      </c>
      <c r="L17" s="14">
        <v>2</v>
      </c>
    </row>
    <row r="18" spans="8:12" x14ac:dyDescent="0.25">
      <c r="H18" s="10" t="s">
        <v>86</v>
      </c>
      <c r="I18" s="11" t="s">
        <v>71</v>
      </c>
      <c r="J18" s="69" t="s">
        <v>168</v>
      </c>
      <c r="K18" s="14" t="s">
        <v>167</v>
      </c>
      <c r="L18" s="14">
        <v>1</v>
      </c>
    </row>
    <row r="19" spans="8:12" x14ac:dyDescent="0.25">
      <c r="H19" s="10" t="s">
        <v>87</v>
      </c>
      <c r="I19" s="11" t="s">
        <v>71</v>
      </c>
      <c r="J19" s="69" t="s">
        <v>109</v>
      </c>
      <c r="K19" s="14" t="s">
        <v>166</v>
      </c>
      <c r="L19" s="14">
        <v>2</v>
      </c>
    </row>
    <row r="20" spans="8:12" x14ac:dyDescent="0.25">
      <c r="H20" s="10" t="s">
        <v>122</v>
      </c>
      <c r="I20" s="11" t="s">
        <v>71</v>
      </c>
      <c r="J20" s="69" t="s">
        <v>109</v>
      </c>
      <c r="K20" s="14" t="s">
        <v>166</v>
      </c>
      <c r="L20" s="14">
        <v>2</v>
      </c>
    </row>
    <row r="21" spans="8:12" x14ac:dyDescent="0.25">
      <c r="H21" s="10" t="s">
        <v>123</v>
      </c>
      <c r="I21" s="11" t="s">
        <v>71</v>
      </c>
      <c r="J21" s="69" t="s">
        <v>168</v>
      </c>
      <c r="K21" s="14" t="s">
        <v>169</v>
      </c>
      <c r="L21" s="14">
        <v>3</v>
      </c>
    </row>
    <row r="22" spans="8:12" x14ac:dyDescent="0.25">
      <c r="H22" s="10" t="s">
        <v>88</v>
      </c>
      <c r="I22" s="11" t="s">
        <v>70</v>
      </c>
      <c r="J22" s="69" t="s">
        <v>171</v>
      </c>
      <c r="K22" s="14" t="s">
        <v>170</v>
      </c>
      <c r="L22" s="14"/>
    </row>
    <row r="23" spans="8:12" x14ac:dyDescent="0.25">
      <c r="H23" s="10" t="s">
        <v>89</v>
      </c>
      <c r="I23" s="11" t="s">
        <v>71</v>
      </c>
      <c r="J23" s="69" t="s">
        <v>109</v>
      </c>
      <c r="K23" s="14" t="s">
        <v>166</v>
      </c>
      <c r="L23" s="14">
        <v>2</v>
      </c>
    </row>
    <row r="24" spans="8:12" x14ac:dyDescent="0.25">
      <c r="H24" s="10" t="s">
        <v>90</v>
      </c>
      <c r="I24" s="11" t="s">
        <v>71</v>
      </c>
      <c r="J24" s="69" t="s">
        <v>168</v>
      </c>
      <c r="K24" s="14" t="s">
        <v>167</v>
      </c>
      <c r="L24" s="14">
        <v>1</v>
      </c>
    </row>
    <row r="25" spans="8:12" x14ac:dyDescent="0.25">
      <c r="H25" s="10" t="s">
        <v>91</v>
      </c>
      <c r="I25" s="11" t="s">
        <v>71</v>
      </c>
      <c r="J25" s="69" t="s">
        <v>168</v>
      </c>
      <c r="K25" s="14" t="s">
        <v>167</v>
      </c>
      <c r="L25" s="14">
        <v>1</v>
      </c>
    </row>
    <row r="26" spans="8:12" x14ac:dyDescent="0.25">
      <c r="H26" s="10" t="s">
        <v>92</v>
      </c>
      <c r="I26" s="11" t="s">
        <v>71</v>
      </c>
      <c r="J26" s="69" t="s">
        <v>168</v>
      </c>
      <c r="K26" s="14" t="s">
        <v>169</v>
      </c>
      <c r="L26" s="14">
        <v>3</v>
      </c>
    </row>
    <row r="27" spans="8:12" x14ac:dyDescent="0.25">
      <c r="H27" s="10" t="s">
        <v>93</v>
      </c>
      <c r="I27" s="11" t="s">
        <v>71</v>
      </c>
      <c r="J27" s="69" t="s">
        <v>168</v>
      </c>
      <c r="K27" s="14" t="s">
        <v>169</v>
      </c>
      <c r="L27" s="14">
        <v>3</v>
      </c>
    </row>
    <row r="28" spans="8:12" x14ac:dyDescent="0.25">
      <c r="H28" s="10" t="s">
        <v>94</v>
      </c>
      <c r="I28" s="11" t="s">
        <v>71</v>
      </c>
      <c r="J28" s="69" t="s">
        <v>168</v>
      </c>
      <c r="K28" s="14" t="s">
        <v>169</v>
      </c>
      <c r="L28" s="14">
        <v>3</v>
      </c>
    </row>
    <row r="29" spans="8:12" x14ac:dyDescent="0.25">
      <c r="H29" s="10" t="s">
        <v>95</v>
      </c>
      <c r="I29" s="11" t="s">
        <v>70</v>
      </c>
      <c r="J29" s="69" t="s">
        <v>171</v>
      </c>
      <c r="K29" s="14" t="s">
        <v>170</v>
      </c>
      <c r="L29" s="14"/>
    </row>
    <row r="30" spans="8:12" x14ac:dyDescent="0.25">
      <c r="H30" s="10" t="s">
        <v>96</v>
      </c>
      <c r="I30" s="11" t="s">
        <v>71</v>
      </c>
      <c r="J30" s="69" t="s">
        <v>168</v>
      </c>
      <c r="K30" s="14" t="s">
        <v>167</v>
      </c>
      <c r="L30" s="14">
        <v>1</v>
      </c>
    </row>
    <row r="31" spans="8:12" x14ac:dyDescent="0.25">
      <c r="H31" s="10" t="s">
        <v>97</v>
      </c>
      <c r="I31" s="11" t="s">
        <v>71</v>
      </c>
      <c r="J31" s="69" t="s">
        <v>109</v>
      </c>
      <c r="K31" s="14" t="s">
        <v>166</v>
      </c>
      <c r="L31" s="14">
        <v>2</v>
      </c>
    </row>
    <row r="32" spans="8:12" x14ac:dyDescent="0.25">
      <c r="H32" s="10" t="s">
        <v>98</v>
      </c>
      <c r="I32" s="11" t="s">
        <v>71</v>
      </c>
      <c r="J32" s="69" t="s">
        <v>168</v>
      </c>
      <c r="K32" s="14" t="s">
        <v>167</v>
      </c>
      <c r="L32" s="14">
        <v>1</v>
      </c>
    </row>
    <row r="33" spans="8:12" x14ac:dyDescent="0.25">
      <c r="H33" s="10" t="s">
        <v>99</v>
      </c>
      <c r="I33" s="11" t="s">
        <v>71</v>
      </c>
      <c r="J33" s="69" t="s">
        <v>168</v>
      </c>
      <c r="K33" s="14" t="s">
        <v>169</v>
      </c>
      <c r="L33" s="14">
        <v>3</v>
      </c>
    </row>
    <row r="34" spans="8:12" x14ac:dyDescent="0.25">
      <c r="H34" s="10" t="s">
        <v>100</v>
      </c>
      <c r="I34" s="11" t="s">
        <v>71</v>
      </c>
      <c r="J34" s="69" t="s">
        <v>168</v>
      </c>
      <c r="K34" s="14" t="s">
        <v>169</v>
      </c>
      <c r="L34" s="14">
        <v>3</v>
      </c>
    </row>
    <row r="35" spans="8:12" x14ac:dyDescent="0.25">
      <c r="H35" s="10" t="s">
        <v>101</v>
      </c>
      <c r="I35" s="11" t="s">
        <v>71</v>
      </c>
      <c r="J35" s="69" t="s">
        <v>168</v>
      </c>
      <c r="K35" s="14" t="s">
        <v>167</v>
      </c>
      <c r="L35" s="14">
        <v>1</v>
      </c>
    </row>
    <row r="36" spans="8:12" ht="15.75" thickBot="1" x14ac:dyDescent="0.3">
      <c r="H36" s="12" t="s">
        <v>102</v>
      </c>
      <c r="I36" s="13" t="s">
        <v>71</v>
      </c>
      <c r="J36" s="71" t="s">
        <v>109</v>
      </c>
      <c r="K36" s="15" t="s">
        <v>166</v>
      </c>
      <c r="L36" s="15">
        <v>2</v>
      </c>
    </row>
  </sheetData>
  <sheetProtection algorithmName="SHA-512" hashValue="OAwnFbnVCRiaUcQO5Ofe7tnKmF8+T1aJWpeCoDhJr8fGXMg90P+doFSvdOEriDwqulxcQ8JAdz7d3xZEZXat0A==" saltValue="q3Tk/7rm+xoOj1Gx2y09Ug==" spinCount="100000" sheet="1" objects="1" scenarios="1"/>
  <autoFilter ref="H1:L36"/>
  <sortState ref="H2:I36">
    <sortCondition ref="H2:H36"/>
  </sortState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AVALIAÇÃO MERENDA</vt:lpstr>
      <vt:lpstr>BD</vt:lpstr>
      <vt:lpstr>ANO</vt:lpstr>
      <vt:lpstr>'AVALIAÇÃO MERENDA'!Area_de_impressao</vt:lpstr>
      <vt:lpstr>ESCOLAS</vt:lpstr>
      <vt:lpstr>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Luciene Carvalho Ribeiro</dc:creator>
  <cp:lastModifiedBy>Usuario</cp:lastModifiedBy>
  <cp:lastPrinted>2017-12-15T18:01:18Z</cp:lastPrinted>
  <dcterms:created xsi:type="dcterms:W3CDTF">2017-10-31T12:54:06Z</dcterms:created>
  <dcterms:modified xsi:type="dcterms:W3CDTF">2019-04-23T19:13:36Z</dcterms:modified>
</cp:coreProperties>
</file>