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Transporte_Escolar\TRANSPORTE 2019\MODELOS DE FORMULÁRIOS - SOLICITAÇÃO DAS ESCOLAS\"/>
    </mc:Choice>
  </mc:AlternateContent>
  <workbookProtection workbookAlgorithmName="SHA-512" workbookHashValue="brpXQiV6fRuXLUPFSv+OJyuQmYX2KuaF+0Ui+8m23B8ArkfcXL3bZSG9mbeQ+6KUx5n19WHjq9Ni2AiJg/zgbw==" workbookSaltValue="iUQKwGkmC0uvLWHavrgjEQ==" workbookSpinCount="100000" lockStructure="1"/>
  <bookViews>
    <workbookView xWindow="0" yWindow="0" windowWidth="28800" windowHeight="12435" firstSheet="1" activeTab="1"/>
  </bookViews>
  <sheets>
    <sheet name="Escolas com transporte" sheetId="5" state="hidden" r:id="rId1"/>
    <sheet name="FORM1 - RENOVAÇÃO DO BENEFÍCIO" sheetId="3" r:id="rId2"/>
    <sheet name="DADOS" sheetId="4" state="hidden" r:id="rId3"/>
    <sheet name="BAIRROS CADASTRADOS" sheetId="7" r:id="rId4"/>
  </sheets>
  <externalReferences>
    <externalReference r:id="rId5"/>
  </externalReferences>
  <definedNames>
    <definedName name="Escolas_Estaduais">DADOS!$E$2:$E$81</definedName>
    <definedName name="Escolas_Filantrópicas">DADOS!$I$2:$I$4</definedName>
    <definedName name="Escolas_Municipais">DADOS!$G$2:$G$127</definedName>
    <definedName name="Lista_Bairros" localSheetId="3">OFFSET('[1]FORM_NE - ALUNOS NOVOS'!$Y$6,0,0,COUNTIF([1]!Bairros[LISTA],"?*"),1)</definedName>
    <definedName name="Lista_Bairros">OFFSET('FORM1 - RENOVAÇÃO DO BENEFÍCIO'!$Y$6,0,0,COUNTIF(Bairros[LISTA],"?*"),1)</definedName>
    <definedName name="_xlnm.Print_Titles" localSheetId="1">'FORM1 - RENOVAÇÃO DO BENEFÍCIO'!$5:$9</definedName>
  </definedNames>
  <calcPr calcId="152511"/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10" i="3"/>
  <c r="D205" i="5" l="1"/>
  <c r="D204" i="5"/>
  <c r="D203" i="5"/>
  <c r="D202" i="5"/>
  <c r="D201" i="5"/>
  <c r="D200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B509" i="3" l="1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A2" i="4" l="1"/>
  <c r="AA6" i="3"/>
  <c r="W6" i="3" l="1"/>
  <c r="W7" i="3" l="1"/>
  <c r="W8" i="3" s="1"/>
  <c r="W9" i="3" l="1"/>
  <c r="W10" i="3" l="1"/>
  <c r="W11" i="3" s="1"/>
  <c r="W12" i="3" l="1"/>
  <c r="W13" i="3" s="1"/>
  <c r="W14" i="3" l="1"/>
  <c r="W15" i="3" s="1"/>
  <c r="W16" i="3" l="1"/>
  <c r="W17" i="3" l="1"/>
  <c r="W18" i="3" l="1"/>
  <c r="W19" i="3" l="1"/>
  <c r="W20" i="3" l="1"/>
  <c r="W21" i="3" l="1"/>
  <c r="W22" i="3" l="1"/>
  <c r="W23" i="3" l="1"/>
  <c r="W24" i="3" l="1"/>
  <c r="W25" i="3" l="1"/>
  <c r="W26" i="3" l="1"/>
  <c r="W27" i="3" l="1"/>
  <c r="W28" i="3" l="1"/>
  <c r="W29" i="3" l="1"/>
  <c r="W30" i="3" l="1"/>
  <c r="W31" i="3" l="1"/>
  <c r="W32" i="3" l="1"/>
  <c r="W33" i="3" l="1"/>
  <c r="W34" i="3" l="1"/>
  <c r="W35" i="3" l="1"/>
  <c r="W36" i="3" l="1"/>
  <c r="W37" i="3" l="1"/>
  <c r="W38" i="3" l="1"/>
  <c r="W39" i="3" l="1"/>
  <c r="W40" i="3" l="1"/>
  <c r="W41" i="3" l="1"/>
  <c r="W42" i="3" l="1"/>
  <c r="W43" i="3" l="1"/>
  <c r="W44" i="3" l="1"/>
  <c r="W45" i="3" l="1"/>
  <c r="W46" i="3" l="1"/>
  <c r="W47" i="3" l="1"/>
  <c r="W48" i="3" l="1"/>
  <c r="W49" i="3" l="1"/>
  <c r="W50" i="3" l="1"/>
  <c r="W51" i="3" l="1"/>
  <c r="W52" i="3" l="1"/>
  <c r="W53" i="3" l="1"/>
  <c r="W54" i="3" l="1"/>
  <c r="W55" i="3" l="1"/>
  <c r="W56" i="3" l="1"/>
  <c r="W57" i="3" l="1"/>
  <c r="W58" i="3" l="1"/>
  <c r="W59" i="3" l="1"/>
  <c r="W60" i="3" l="1"/>
  <c r="W61" i="3" l="1"/>
  <c r="W62" i="3" l="1"/>
  <c r="W63" i="3" l="1"/>
  <c r="W64" i="3" l="1"/>
  <c r="W65" i="3" l="1"/>
  <c r="W66" i="3" l="1"/>
  <c r="W67" i="3" l="1"/>
  <c r="W68" i="3" l="1"/>
  <c r="W69" i="3" l="1"/>
  <c r="W70" i="3" l="1"/>
  <c r="W71" i="3" l="1"/>
  <c r="W72" i="3" l="1"/>
  <c r="W73" i="3" l="1"/>
  <c r="W74" i="3" l="1"/>
  <c r="W75" i="3" l="1"/>
  <c r="W76" i="3" l="1"/>
  <c r="W77" i="3" l="1"/>
  <c r="W78" i="3" l="1"/>
  <c r="W79" i="3" l="1"/>
  <c r="W80" i="3" l="1"/>
  <c r="W81" i="3" l="1"/>
  <c r="W82" i="3" l="1"/>
  <c r="W83" i="3" l="1"/>
  <c r="W84" i="3" l="1"/>
  <c r="W85" i="3" l="1"/>
  <c r="W86" i="3" l="1"/>
  <c r="W87" i="3" l="1"/>
  <c r="W88" i="3" l="1"/>
  <c r="W89" i="3" l="1"/>
  <c r="W90" i="3" l="1"/>
  <c r="W91" i="3" l="1"/>
  <c r="W92" i="3" l="1"/>
  <c r="W93" i="3" l="1"/>
  <c r="W94" i="3" l="1"/>
  <c r="W95" i="3" l="1"/>
  <c r="W96" i="3" l="1"/>
  <c r="W97" i="3" l="1"/>
  <c r="W98" i="3" l="1"/>
  <c r="W99" i="3" l="1"/>
  <c r="W100" i="3" l="1"/>
  <c r="W101" i="3" l="1"/>
  <c r="W102" i="3" l="1"/>
  <c r="W103" i="3" l="1"/>
  <c r="W104" i="3" l="1"/>
  <c r="W105" i="3" l="1"/>
  <c r="W106" i="3" l="1"/>
  <c r="W107" i="3" l="1"/>
  <c r="W108" i="3" l="1"/>
  <c r="W109" i="3" l="1"/>
  <c r="W110" i="3" l="1"/>
  <c r="W111" i="3" l="1"/>
  <c r="W112" i="3" l="1"/>
  <c r="W113" i="3" l="1"/>
  <c r="W114" i="3" l="1"/>
  <c r="W115" i="3" l="1"/>
  <c r="W116" i="3" l="1"/>
  <c r="W117" i="3" l="1"/>
  <c r="W118" i="3" l="1"/>
  <c r="W119" i="3" l="1"/>
  <c r="W120" i="3" l="1"/>
  <c r="W121" i="3" l="1"/>
  <c r="W122" i="3" l="1"/>
  <c r="W123" i="3" l="1"/>
  <c r="W124" i="3" l="1"/>
  <c r="W125" i="3" l="1"/>
  <c r="W126" i="3" l="1"/>
  <c r="W127" i="3" l="1"/>
  <c r="W128" i="3" l="1"/>
  <c r="W129" i="3" l="1"/>
  <c r="W130" i="3" l="1"/>
  <c r="W131" i="3" l="1"/>
  <c r="W132" i="3" l="1"/>
  <c r="W133" i="3" l="1"/>
  <c r="W134" i="3" l="1"/>
  <c r="W135" i="3" l="1"/>
  <c r="W136" i="3" l="1"/>
  <c r="W137" i="3" l="1"/>
  <c r="W138" i="3" l="1"/>
  <c r="W139" i="3" l="1"/>
  <c r="W140" i="3" l="1"/>
  <c r="W141" i="3" l="1"/>
  <c r="W142" i="3" l="1"/>
  <c r="W143" i="3" l="1"/>
  <c r="W144" i="3" l="1"/>
  <c r="W145" i="3" l="1"/>
  <c r="W146" i="3" l="1"/>
  <c r="W147" i="3" l="1"/>
  <c r="W148" i="3" l="1"/>
  <c r="W149" i="3" l="1"/>
  <c r="W150" i="3" l="1"/>
  <c r="W151" i="3" l="1"/>
  <c r="W152" i="3" l="1"/>
  <c r="W153" i="3" l="1"/>
  <c r="W154" i="3" l="1"/>
  <c r="W155" i="3" l="1"/>
  <c r="W156" i="3" l="1"/>
  <c r="W157" i="3" l="1"/>
  <c r="W158" i="3" l="1"/>
  <c r="W159" i="3" l="1"/>
  <c r="W160" i="3" l="1"/>
  <c r="W161" i="3" l="1"/>
  <c r="W162" i="3" l="1"/>
  <c r="W163" i="3" l="1"/>
  <c r="W164" i="3" l="1"/>
  <c r="W165" i="3" l="1"/>
  <c r="W166" i="3" l="1"/>
  <c r="W167" i="3" l="1"/>
  <c r="W168" i="3" l="1"/>
  <c r="W169" i="3" l="1"/>
  <c r="W170" i="3" l="1"/>
  <c r="W171" i="3" l="1"/>
  <c r="W172" i="3" l="1"/>
  <c r="W173" i="3" l="1"/>
  <c r="W174" i="3" l="1"/>
  <c r="W175" i="3" l="1"/>
  <c r="W176" i="3" l="1"/>
  <c r="W177" i="3" l="1"/>
  <c r="W178" i="3" l="1"/>
  <c r="W179" i="3" l="1"/>
  <c r="W180" i="3" l="1"/>
  <c r="W181" i="3" l="1"/>
  <c r="W182" i="3" l="1"/>
  <c r="W183" i="3" l="1"/>
  <c r="W184" i="3" l="1"/>
  <c r="W185" i="3" l="1"/>
  <c r="W186" i="3" l="1"/>
  <c r="W187" i="3" l="1"/>
  <c r="W188" i="3" l="1"/>
  <c r="W189" i="3" l="1"/>
  <c r="W190" i="3" l="1"/>
  <c r="W191" i="3" l="1"/>
  <c r="W192" i="3" l="1"/>
  <c r="W193" i="3" l="1"/>
  <c r="W194" i="3" l="1"/>
  <c r="W195" i="3" l="1"/>
  <c r="W196" i="3" l="1"/>
  <c r="W197" i="3" l="1"/>
  <c r="W198" i="3" l="1"/>
  <c r="W199" i="3" l="1"/>
  <c r="W200" i="3" l="1"/>
  <c r="W201" i="3" l="1"/>
  <c r="W202" i="3" l="1"/>
  <c r="W203" i="3" l="1"/>
  <c r="W204" i="3" l="1"/>
  <c r="W205" i="3" l="1"/>
  <c r="W206" i="3" l="1"/>
  <c r="W207" i="3" l="1"/>
  <c r="W208" i="3" l="1"/>
  <c r="W209" i="3" l="1"/>
  <c r="W210" i="3" l="1"/>
  <c r="W211" i="3" l="1"/>
  <c r="W212" i="3" l="1"/>
  <c r="W213" i="3" l="1"/>
  <c r="W214" i="3" l="1"/>
  <c r="W215" i="3" l="1"/>
  <c r="W216" i="3" l="1"/>
  <c r="W217" i="3" l="1"/>
  <c r="W218" i="3" l="1"/>
  <c r="W219" i="3" l="1"/>
  <c r="W220" i="3" l="1"/>
  <c r="W221" i="3" l="1"/>
  <c r="W222" i="3" l="1"/>
  <c r="W223" i="3" l="1"/>
  <c r="W224" i="3" l="1"/>
  <c r="W225" i="3" l="1"/>
  <c r="W226" i="3" l="1"/>
  <c r="W227" i="3" l="1"/>
  <c r="W228" i="3" l="1"/>
  <c r="W229" i="3" l="1"/>
  <c r="W230" i="3" l="1"/>
  <c r="W231" i="3" l="1"/>
  <c r="W232" i="3" l="1"/>
  <c r="W233" i="3" l="1"/>
  <c r="W234" i="3" l="1"/>
  <c r="W235" i="3" l="1"/>
  <c r="W236" i="3" l="1"/>
  <c r="W237" i="3" l="1"/>
  <c r="W238" i="3" l="1"/>
  <c r="W239" i="3" l="1"/>
  <c r="W240" i="3" l="1"/>
  <c r="W241" i="3" l="1"/>
  <c r="W242" i="3" l="1"/>
  <c r="W243" i="3" l="1"/>
  <c r="W244" i="3" l="1"/>
  <c r="W245" i="3" l="1"/>
  <c r="W246" i="3" l="1"/>
  <c r="W247" i="3" l="1"/>
  <c r="W248" i="3" l="1"/>
  <c r="W249" i="3" l="1"/>
  <c r="W250" i="3" l="1"/>
  <c r="W251" i="3" l="1"/>
  <c r="W252" i="3" l="1"/>
  <c r="W253" i="3" l="1"/>
  <c r="W254" i="3" l="1"/>
  <c r="W255" i="3" l="1"/>
  <c r="W256" i="3" l="1"/>
  <c r="W257" i="3" l="1"/>
  <c r="W258" i="3" l="1"/>
  <c r="W259" i="3" l="1"/>
  <c r="W260" i="3" l="1"/>
  <c r="W261" i="3" l="1"/>
  <c r="W262" i="3" l="1"/>
  <c r="W263" i="3" l="1"/>
  <c r="W264" i="3" l="1"/>
  <c r="W265" i="3" l="1"/>
  <c r="W266" i="3" l="1"/>
  <c r="W267" i="3" l="1"/>
  <c r="W268" i="3" l="1"/>
  <c r="W269" i="3" l="1"/>
  <c r="W270" i="3" l="1"/>
  <c r="W271" i="3" l="1"/>
  <c r="W272" i="3" l="1"/>
  <c r="W273" i="3" l="1"/>
  <c r="W274" i="3" l="1"/>
  <c r="W275" i="3" l="1"/>
  <c r="W276" i="3" l="1"/>
  <c r="W277" i="3" l="1"/>
  <c r="W278" i="3" l="1"/>
  <c r="W279" i="3" l="1"/>
  <c r="W280" i="3" l="1"/>
  <c r="W281" i="3" l="1"/>
  <c r="W282" i="3" l="1"/>
  <c r="W283" i="3" l="1"/>
  <c r="W284" i="3" l="1"/>
  <c r="W285" i="3" l="1"/>
  <c r="W286" i="3" l="1"/>
  <c r="W287" i="3" l="1"/>
  <c r="W288" i="3" l="1"/>
  <c r="W289" i="3" l="1"/>
  <c r="W290" i="3" l="1"/>
  <c r="W291" i="3" l="1"/>
  <c r="W292" i="3" l="1"/>
  <c r="W293" i="3" l="1"/>
  <c r="W294" i="3" l="1"/>
  <c r="W295" i="3" l="1"/>
  <c r="W296" i="3" l="1"/>
  <c r="W297" i="3" l="1"/>
  <c r="W298" i="3" l="1"/>
  <c r="W299" i="3" l="1"/>
  <c r="W300" i="3" l="1"/>
  <c r="W301" i="3" l="1"/>
  <c r="W302" i="3" l="1"/>
  <c r="W303" i="3" l="1"/>
  <c r="W304" i="3" l="1"/>
  <c r="W305" i="3" l="1"/>
  <c r="W306" i="3" l="1"/>
  <c r="W307" i="3" l="1"/>
  <c r="W308" i="3" l="1"/>
  <c r="W309" i="3" l="1"/>
  <c r="W310" i="3" l="1"/>
  <c r="W311" i="3" l="1"/>
  <c r="W312" i="3" l="1"/>
  <c r="W313" i="3" l="1"/>
  <c r="W314" i="3" l="1"/>
  <c r="W315" i="3" l="1"/>
  <c r="W316" i="3" l="1"/>
  <c r="W317" i="3" l="1"/>
  <c r="W318" i="3" l="1"/>
  <c r="W319" i="3" l="1"/>
  <c r="W320" i="3" l="1"/>
  <c r="W321" i="3" l="1"/>
  <c r="W322" i="3" l="1"/>
  <c r="W323" i="3" l="1"/>
  <c r="W324" i="3" l="1"/>
  <c r="W325" i="3" l="1"/>
  <c r="W326" i="3" l="1"/>
  <c r="W327" i="3" l="1"/>
  <c r="W328" i="3" l="1"/>
  <c r="W329" i="3" l="1"/>
  <c r="W330" i="3" l="1"/>
  <c r="W331" i="3" l="1"/>
  <c r="W332" i="3" l="1"/>
  <c r="W333" i="3" l="1"/>
  <c r="W334" i="3" l="1"/>
  <c r="W335" i="3" l="1"/>
  <c r="W336" i="3" l="1"/>
  <c r="W337" i="3" l="1"/>
  <c r="W338" i="3" l="1"/>
  <c r="W339" i="3" l="1"/>
  <c r="W340" i="3" l="1"/>
  <c r="W341" i="3" l="1"/>
  <c r="W342" i="3" l="1"/>
  <c r="W343" i="3" l="1"/>
  <c r="W344" i="3" l="1"/>
  <c r="W345" i="3" l="1"/>
  <c r="W346" i="3" l="1"/>
  <c r="W347" i="3" l="1"/>
  <c r="W348" i="3" l="1"/>
  <c r="W349" i="3" l="1"/>
  <c r="W350" i="3" l="1"/>
  <c r="W351" i="3" l="1"/>
  <c r="W352" i="3" l="1"/>
  <c r="W353" i="3" l="1"/>
  <c r="W354" i="3" l="1"/>
  <c r="W355" i="3" l="1"/>
  <c r="W356" i="3" l="1"/>
  <c r="W357" i="3" l="1"/>
  <c r="W358" i="3" l="1"/>
  <c r="W359" i="3" l="1"/>
  <c r="W360" i="3" l="1"/>
  <c r="W361" i="3" l="1"/>
  <c r="W362" i="3" l="1"/>
  <c r="W363" i="3" l="1"/>
  <c r="W364" i="3" l="1"/>
  <c r="W365" i="3" l="1"/>
  <c r="W366" i="3" l="1"/>
  <c r="W367" i="3" l="1"/>
  <c r="W368" i="3" l="1"/>
  <c r="W369" i="3" l="1"/>
  <c r="W370" i="3" l="1"/>
  <c r="W371" i="3" l="1"/>
  <c r="W372" i="3" l="1"/>
  <c r="W373" i="3" l="1"/>
  <c r="W374" i="3" l="1"/>
  <c r="W375" i="3" l="1"/>
  <c r="W376" i="3" l="1"/>
  <c r="W377" i="3" l="1"/>
  <c r="W378" i="3" l="1"/>
  <c r="W379" i="3" l="1"/>
  <c r="W380" i="3" l="1"/>
  <c r="W381" i="3" l="1"/>
  <c r="W382" i="3" l="1"/>
  <c r="W383" i="3" l="1"/>
  <c r="W384" i="3" l="1"/>
  <c r="W385" i="3" l="1"/>
  <c r="W386" i="3" l="1"/>
  <c r="W387" i="3" l="1"/>
  <c r="W388" i="3" l="1"/>
  <c r="W389" i="3" l="1"/>
  <c r="W390" i="3" l="1"/>
  <c r="W391" i="3" l="1"/>
  <c r="W392" i="3" l="1"/>
  <c r="W393" i="3" l="1"/>
  <c r="W394" i="3" l="1"/>
  <c r="W395" i="3" l="1"/>
  <c r="W396" i="3" l="1"/>
  <c r="W397" i="3" l="1"/>
  <c r="W398" i="3" l="1"/>
  <c r="W399" i="3" l="1"/>
  <c r="W400" i="3" l="1"/>
  <c r="W401" i="3" l="1"/>
  <c r="W402" i="3" l="1"/>
  <c r="W403" i="3" l="1"/>
  <c r="W404" i="3" l="1"/>
  <c r="W405" i="3" l="1"/>
  <c r="W406" i="3" l="1"/>
  <c r="W407" i="3" l="1"/>
  <c r="W408" i="3" l="1"/>
  <c r="W409" i="3" l="1"/>
  <c r="W410" i="3" l="1"/>
  <c r="W411" i="3" l="1"/>
  <c r="W412" i="3" l="1"/>
  <c r="W413" i="3" l="1"/>
  <c r="W414" i="3" l="1"/>
  <c r="W415" i="3" l="1"/>
  <c r="W416" i="3" l="1"/>
  <c r="W417" i="3" l="1"/>
  <c r="W418" i="3" l="1"/>
  <c r="W419" i="3" l="1"/>
  <c r="W420" i="3" l="1"/>
  <c r="W421" i="3" l="1"/>
  <c r="W422" i="3" l="1"/>
  <c r="W423" i="3" l="1"/>
  <c r="W424" i="3" l="1"/>
  <c r="W425" i="3" l="1"/>
  <c r="W426" i="3" l="1"/>
  <c r="W427" i="3" l="1"/>
  <c r="W428" i="3" l="1"/>
  <c r="W429" i="3" l="1"/>
  <c r="W430" i="3" l="1"/>
  <c r="W431" i="3" l="1"/>
  <c r="W432" i="3" l="1"/>
  <c r="W433" i="3" l="1"/>
  <c r="W434" i="3" l="1"/>
  <c r="W435" i="3" l="1"/>
  <c r="W436" i="3" l="1"/>
  <c r="W437" i="3" l="1"/>
  <c r="W438" i="3" l="1"/>
  <c r="W439" i="3" l="1"/>
  <c r="W440" i="3" l="1"/>
  <c r="W441" i="3" l="1"/>
  <c r="W442" i="3" l="1"/>
  <c r="W443" i="3" l="1"/>
  <c r="W444" i="3" l="1"/>
  <c r="W445" i="3" l="1"/>
  <c r="W446" i="3" l="1"/>
  <c r="W447" i="3" l="1"/>
  <c r="W448" i="3" l="1"/>
  <c r="W449" i="3" l="1"/>
  <c r="W450" i="3" l="1"/>
  <c r="W451" i="3" l="1"/>
  <c r="W452" i="3" l="1"/>
  <c r="W453" i="3" l="1"/>
  <c r="Y448" i="3" l="1"/>
  <c r="Y7" i="3"/>
  <c r="Y6" i="3"/>
  <c r="Y10" i="3"/>
  <c r="Y8" i="3"/>
  <c r="Y9" i="3"/>
  <c r="Y11" i="3"/>
  <c r="Y13" i="3"/>
  <c r="Y15" i="3"/>
  <c r="Y12" i="3"/>
  <c r="Y14" i="3"/>
  <c r="Y16" i="3"/>
  <c r="Y17" i="3"/>
  <c r="Y18" i="3"/>
  <c r="Y19" i="3"/>
  <c r="Y20" i="3"/>
  <c r="Y23" i="3"/>
  <c r="Y22" i="3"/>
  <c r="Y21" i="3"/>
  <c r="Y25" i="3"/>
  <c r="Y24" i="3"/>
  <c r="Y29" i="3"/>
  <c r="Y27" i="3"/>
  <c r="Y26" i="3"/>
  <c r="Y28" i="3"/>
  <c r="Y32" i="3"/>
  <c r="Y30" i="3"/>
  <c r="Y33" i="3"/>
  <c r="Y31" i="3"/>
  <c r="Y34" i="3"/>
  <c r="Y36" i="3"/>
  <c r="Y37" i="3"/>
  <c r="Y35" i="3"/>
  <c r="Y38" i="3"/>
  <c r="Y40" i="3"/>
  <c r="Y39" i="3"/>
  <c r="Y41" i="3"/>
  <c r="Y42" i="3"/>
  <c r="Y43" i="3"/>
  <c r="Y44" i="3"/>
  <c r="Y45" i="3"/>
  <c r="Y47" i="3"/>
  <c r="Y46" i="3"/>
  <c r="Y48" i="3"/>
  <c r="Y50" i="3"/>
  <c r="Y49" i="3"/>
  <c r="Y52" i="3"/>
  <c r="Y51" i="3"/>
  <c r="Y53" i="3"/>
  <c r="Y55" i="3"/>
  <c r="Y54" i="3"/>
  <c r="Y57" i="3"/>
  <c r="Y56" i="3"/>
  <c r="Y58" i="3"/>
  <c r="Y59" i="3"/>
  <c r="Y60" i="3"/>
  <c r="Y61" i="3"/>
  <c r="Y62" i="3"/>
  <c r="Y63" i="3"/>
  <c r="Y65" i="3"/>
  <c r="Y64" i="3"/>
  <c r="Y66" i="3"/>
  <c r="Y68" i="3"/>
  <c r="Y67" i="3"/>
  <c r="Y70" i="3"/>
  <c r="Y71" i="3"/>
  <c r="Y69" i="3"/>
  <c r="Y73" i="3"/>
  <c r="Y72" i="3"/>
  <c r="Y74" i="3"/>
  <c r="Y76" i="3"/>
  <c r="Y75" i="3"/>
  <c r="Y77" i="3"/>
  <c r="Y78" i="3"/>
  <c r="Y79" i="3"/>
  <c r="Y82" i="3"/>
  <c r="Y80" i="3"/>
  <c r="Y83" i="3"/>
  <c r="Y81" i="3"/>
  <c r="Y84" i="3"/>
  <c r="Y86" i="3"/>
  <c r="Y85" i="3"/>
  <c r="Y87" i="3"/>
  <c r="Y88" i="3"/>
  <c r="Y90" i="3"/>
  <c r="Y89" i="3"/>
  <c r="Y91" i="3"/>
  <c r="Y94" i="3"/>
  <c r="Y92" i="3"/>
  <c r="Y93" i="3"/>
  <c r="Y97" i="3"/>
  <c r="Y95" i="3"/>
  <c r="Y96" i="3"/>
  <c r="Y98" i="3"/>
  <c r="Y100" i="3"/>
  <c r="Y101" i="3"/>
  <c r="Y99" i="3"/>
  <c r="Y104" i="3"/>
  <c r="Y102" i="3"/>
  <c r="Y103" i="3"/>
  <c r="Y106" i="3"/>
  <c r="Y105" i="3"/>
  <c r="Y107" i="3"/>
  <c r="Y108" i="3"/>
  <c r="Y109" i="3"/>
  <c r="Y110" i="3"/>
  <c r="Y111" i="3"/>
  <c r="Y112" i="3"/>
  <c r="Y115" i="3"/>
  <c r="Y113" i="3"/>
  <c r="Y114" i="3"/>
  <c r="Y116" i="3"/>
  <c r="Y117" i="3"/>
  <c r="Y119" i="3"/>
  <c r="Y118" i="3"/>
  <c r="Y121" i="3"/>
  <c r="Y120" i="3"/>
  <c r="Y123" i="3"/>
  <c r="Y122" i="3"/>
  <c r="Y125" i="3"/>
  <c r="Y124" i="3"/>
  <c r="Y126" i="3"/>
  <c r="Y129" i="3"/>
  <c r="Y127" i="3"/>
  <c r="Y128" i="3"/>
  <c r="Y131" i="3"/>
  <c r="Y130" i="3"/>
  <c r="Y132" i="3"/>
  <c r="Y133" i="3"/>
  <c r="Y134" i="3"/>
  <c r="Y136" i="3"/>
  <c r="Y135" i="3"/>
  <c r="Y138" i="3"/>
  <c r="Y139" i="3"/>
  <c r="Y137" i="3"/>
  <c r="Y141" i="3"/>
  <c r="Y140" i="3"/>
  <c r="Y143" i="3"/>
  <c r="Y142" i="3"/>
  <c r="Y144" i="3"/>
  <c r="Y145" i="3"/>
  <c r="Y146" i="3"/>
  <c r="Y150" i="3"/>
  <c r="Y147" i="3"/>
  <c r="Y149" i="3"/>
  <c r="Y148" i="3"/>
  <c r="Y151" i="3"/>
  <c r="Y152" i="3"/>
  <c r="Y153" i="3"/>
  <c r="Y154" i="3"/>
  <c r="Y155" i="3"/>
  <c r="Y156" i="3"/>
  <c r="Y159" i="3"/>
  <c r="Y157" i="3"/>
  <c r="Y161" i="3"/>
  <c r="Y158" i="3"/>
  <c r="Y160" i="3"/>
  <c r="Y162" i="3"/>
  <c r="Y163" i="3"/>
  <c r="Y165" i="3"/>
  <c r="Y164" i="3"/>
  <c r="Y166" i="3"/>
  <c r="Y169" i="3"/>
  <c r="Y167" i="3"/>
  <c r="Y168" i="3"/>
  <c r="Y170" i="3"/>
  <c r="Y172" i="3"/>
  <c r="Y171" i="3"/>
  <c r="Y173" i="3"/>
  <c r="Y175" i="3"/>
  <c r="Y174" i="3"/>
  <c r="Y176" i="3"/>
  <c r="Y178" i="3"/>
  <c r="Y177" i="3"/>
  <c r="Y179" i="3"/>
  <c r="Y180" i="3"/>
  <c r="Y181" i="3"/>
  <c r="Y184" i="3"/>
  <c r="Y182" i="3"/>
  <c r="Y183" i="3"/>
  <c r="Y186" i="3"/>
  <c r="Y185" i="3"/>
  <c r="Y187" i="3"/>
  <c r="Y190" i="3"/>
  <c r="Y188" i="3"/>
  <c r="Y189" i="3"/>
  <c r="Y192" i="3"/>
  <c r="Y191" i="3"/>
  <c r="Y193" i="3"/>
  <c r="Y194" i="3"/>
  <c r="Y195" i="3"/>
  <c r="Y197" i="3"/>
  <c r="Y196" i="3"/>
  <c r="Y199" i="3"/>
  <c r="Y200" i="3"/>
  <c r="Y198" i="3"/>
  <c r="Y201" i="3"/>
  <c r="Y202" i="3"/>
  <c r="Y203" i="3"/>
  <c r="Y204" i="3"/>
  <c r="Y206" i="3"/>
  <c r="Y205" i="3"/>
  <c r="Y209" i="3"/>
  <c r="Y208" i="3"/>
  <c r="Y207" i="3"/>
  <c r="Y210" i="3"/>
  <c r="Y213" i="3"/>
  <c r="Y212" i="3"/>
  <c r="Y211" i="3"/>
  <c r="Y216" i="3"/>
  <c r="Y214" i="3"/>
  <c r="Y215" i="3"/>
  <c r="Y218" i="3"/>
  <c r="Y217" i="3"/>
  <c r="Y221" i="3"/>
  <c r="Y219" i="3"/>
  <c r="Y220" i="3"/>
  <c r="Y223" i="3"/>
  <c r="Y222" i="3"/>
  <c r="Y224" i="3"/>
  <c r="Y225" i="3"/>
  <c r="Y227" i="3"/>
  <c r="Y226" i="3"/>
  <c r="Y228" i="3"/>
  <c r="Y229" i="3"/>
  <c r="Y230" i="3"/>
  <c r="Y231" i="3"/>
  <c r="Y233" i="3"/>
  <c r="Y232" i="3"/>
  <c r="Y235" i="3"/>
  <c r="Y234" i="3"/>
  <c r="Y237" i="3"/>
  <c r="Y236" i="3"/>
  <c r="Y238" i="3"/>
  <c r="Y241" i="3"/>
  <c r="Y240" i="3"/>
  <c r="Y239" i="3"/>
  <c r="Y243" i="3"/>
  <c r="Y245" i="3"/>
  <c r="Y242" i="3"/>
  <c r="Y244" i="3"/>
  <c r="Y246" i="3"/>
  <c r="Y247" i="3"/>
  <c r="Y250" i="3"/>
  <c r="Y248" i="3"/>
  <c r="Y249" i="3"/>
  <c r="Y251" i="3"/>
  <c r="Y252" i="3"/>
  <c r="Y253" i="3"/>
  <c r="Y257" i="3"/>
  <c r="Y255" i="3"/>
  <c r="Y254" i="3"/>
  <c r="Y256" i="3"/>
  <c r="Y260" i="3"/>
  <c r="Y258" i="3"/>
  <c r="Y259" i="3"/>
  <c r="Y261" i="3"/>
  <c r="Y262" i="3"/>
  <c r="Y263" i="3"/>
  <c r="Y265" i="3"/>
  <c r="Y264" i="3"/>
  <c r="Y266" i="3"/>
  <c r="Y267" i="3"/>
  <c r="Y268" i="3"/>
  <c r="Y269" i="3"/>
  <c r="Y271" i="3"/>
  <c r="Y272" i="3"/>
  <c r="Y270" i="3"/>
  <c r="Y273" i="3"/>
  <c r="Y274" i="3"/>
  <c r="Y275" i="3"/>
  <c r="Y278" i="3"/>
  <c r="Y279" i="3"/>
  <c r="Y276" i="3"/>
  <c r="Y277" i="3"/>
  <c r="Y281" i="3"/>
  <c r="Y280" i="3"/>
  <c r="Y283" i="3"/>
  <c r="Y282" i="3"/>
  <c r="Y285" i="3"/>
  <c r="Y284" i="3"/>
  <c r="Y289" i="3"/>
  <c r="Y287" i="3"/>
  <c r="Y288" i="3"/>
  <c r="Y286" i="3"/>
  <c r="Y293" i="3"/>
  <c r="Y290" i="3"/>
  <c r="Y291" i="3"/>
  <c r="Y294" i="3"/>
  <c r="Y292" i="3"/>
  <c r="Y296" i="3"/>
  <c r="Y295" i="3"/>
  <c r="Y299" i="3"/>
  <c r="Y297" i="3"/>
  <c r="Y298" i="3"/>
  <c r="Y301" i="3"/>
  <c r="Y300" i="3"/>
  <c r="Y303" i="3"/>
  <c r="Y302" i="3"/>
  <c r="Y305" i="3"/>
  <c r="Y304" i="3"/>
  <c r="Y306" i="3"/>
  <c r="Y307" i="3"/>
  <c r="Y308" i="3"/>
  <c r="Y309" i="3"/>
  <c r="Y312" i="3"/>
  <c r="Y310" i="3"/>
  <c r="Y311" i="3"/>
  <c r="Y314" i="3"/>
  <c r="Y313" i="3"/>
  <c r="Y315" i="3"/>
  <c r="Y317" i="3"/>
  <c r="Y318" i="3"/>
  <c r="Y316" i="3"/>
  <c r="Y319" i="3"/>
  <c r="Y322" i="3"/>
  <c r="Y320" i="3"/>
  <c r="Y323" i="3"/>
  <c r="Y324" i="3"/>
  <c r="Y321" i="3"/>
  <c r="Y326" i="3"/>
  <c r="Y325" i="3"/>
  <c r="Y328" i="3"/>
  <c r="Y327" i="3"/>
  <c r="Y329" i="3"/>
  <c r="Y330" i="3"/>
  <c r="Y332" i="3"/>
  <c r="Y331" i="3"/>
  <c r="Y333" i="3"/>
  <c r="Y334" i="3"/>
  <c r="Y336" i="3"/>
  <c r="Y335" i="3"/>
  <c r="Y338" i="3"/>
  <c r="Y337" i="3"/>
  <c r="Y339" i="3"/>
  <c r="Y340" i="3"/>
  <c r="Y341" i="3"/>
  <c r="Y342" i="3"/>
  <c r="Y345" i="3"/>
  <c r="Y343" i="3"/>
  <c r="Y344" i="3"/>
  <c r="Y346" i="3"/>
  <c r="Y347" i="3"/>
  <c r="Y348" i="3"/>
  <c r="Y349" i="3"/>
  <c r="Y351" i="3"/>
  <c r="Y350" i="3"/>
  <c r="Y353" i="3"/>
  <c r="Y352" i="3"/>
  <c r="Y355" i="3"/>
  <c r="Y354" i="3"/>
  <c r="Y358" i="3"/>
  <c r="Y356" i="3"/>
  <c r="Y357" i="3"/>
  <c r="Y359" i="3"/>
  <c r="Y360" i="3"/>
  <c r="Y362" i="3"/>
  <c r="Y361" i="3"/>
  <c r="Y363" i="3"/>
  <c r="Y364" i="3"/>
  <c r="Y365" i="3"/>
  <c r="Y368" i="3"/>
  <c r="Y366" i="3"/>
  <c r="Y367" i="3"/>
  <c r="Y369" i="3"/>
  <c r="Y370" i="3"/>
  <c r="Y371" i="3"/>
  <c r="Y372" i="3"/>
  <c r="Y373" i="3"/>
  <c r="Y374" i="3"/>
  <c r="Y375" i="3"/>
  <c r="Y377" i="3"/>
  <c r="Y376" i="3"/>
  <c r="Y378" i="3"/>
  <c r="Y379" i="3"/>
  <c r="Y381" i="3"/>
  <c r="Y383" i="3"/>
  <c r="Y380" i="3"/>
  <c r="Y382" i="3"/>
  <c r="Y384" i="3"/>
  <c r="Y385" i="3"/>
  <c r="Y386" i="3"/>
  <c r="Y387" i="3"/>
  <c r="Y388" i="3"/>
  <c r="Y389" i="3"/>
  <c r="Y390" i="3"/>
  <c r="Y391" i="3"/>
  <c r="Y394" i="3"/>
  <c r="Y392" i="3"/>
  <c r="Y393" i="3"/>
  <c r="Y397" i="3"/>
  <c r="Y395" i="3"/>
  <c r="Y396" i="3"/>
  <c r="Y398" i="3"/>
  <c r="Y400" i="3"/>
  <c r="Y399" i="3"/>
  <c r="Y401" i="3"/>
  <c r="Y403" i="3"/>
  <c r="Y402" i="3"/>
  <c r="Y405" i="3"/>
  <c r="Y404" i="3"/>
  <c r="Y406" i="3"/>
  <c r="Y408" i="3"/>
  <c r="Y407" i="3"/>
  <c r="Y409" i="3"/>
  <c r="Y410" i="3"/>
  <c r="Y411" i="3"/>
  <c r="Y414" i="3"/>
  <c r="Y412" i="3"/>
  <c r="Y413" i="3"/>
  <c r="Y415" i="3"/>
  <c r="Y416" i="3"/>
  <c r="Y417" i="3"/>
  <c r="Y418" i="3"/>
  <c r="Y419" i="3"/>
  <c r="Y421" i="3"/>
  <c r="Y422" i="3"/>
  <c r="Y424" i="3"/>
  <c r="Y420" i="3"/>
  <c r="Y425" i="3"/>
  <c r="Y423" i="3"/>
  <c r="Y426" i="3"/>
  <c r="Y427" i="3"/>
  <c r="Y430" i="3"/>
  <c r="Y429" i="3"/>
  <c r="Y428" i="3"/>
  <c r="Y432" i="3"/>
  <c r="Y431" i="3"/>
  <c r="Y435" i="3"/>
  <c r="Y433" i="3"/>
  <c r="Y434" i="3"/>
  <c r="Y438" i="3"/>
  <c r="Y436" i="3"/>
  <c r="Y437" i="3"/>
  <c r="Y439" i="3"/>
  <c r="Y441" i="3"/>
  <c r="Y446" i="3"/>
  <c r="Y440" i="3"/>
  <c r="Y442" i="3"/>
  <c r="Y447" i="3"/>
  <c r="Y444" i="3"/>
  <c r="Y445" i="3"/>
  <c r="Y443" i="3"/>
  <c r="AD7" i="3" l="1"/>
</calcChain>
</file>

<file path=xl/sharedStrings.xml><?xml version="1.0" encoding="utf-8"?>
<sst xmlns="http://schemas.openxmlformats.org/spreadsheetml/2006/main" count="4231" uniqueCount="2379">
  <si>
    <t>Nº</t>
  </si>
  <si>
    <t>KM</t>
  </si>
  <si>
    <t>RA</t>
  </si>
  <si>
    <t>DATA NASC</t>
  </si>
  <si>
    <t>ANO/SÉRIE</t>
  </si>
  <si>
    <t>TELEFONE P/ CONTATO</t>
  </si>
  <si>
    <t>ENDEREÇO COMPLETO</t>
  </si>
  <si>
    <t>BAIRRO</t>
  </si>
  <si>
    <t>TRANSPORTE PÚBLICO ESCOLAR - MODALIDADE FRETE</t>
  </si>
  <si>
    <t>IDADE</t>
  </si>
  <si>
    <t>PARA CALCULAR IDADE</t>
  </si>
  <si>
    <t>DECALARAÇÕES ENTREGUES</t>
  </si>
  <si>
    <t>NOME DA ESCOLA:</t>
  </si>
  <si>
    <t>REDE DE ENSINO</t>
  </si>
  <si>
    <t>ESTADUAL</t>
  </si>
  <si>
    <t>MUNICIPAL</t>
  </si>
  <si>
    <t>ESCOLAS ESTADUAIS</t>
  </si>
  <si>
    <t>ESCOLAS MUNICIPAIS</t>
  </si>
  <si>
    <t>REDE:</t>
  </si>
  <si>
    <t>EE ADÉLIA CHUCRI NEME</t>
  </si>
  <si>
    <t>EE ARMANDO D´OLIVEIRA COBRA</t>
  </si>
  <si>
    <t>NEI OSWALDO COPPIO</t>
  </si>
  <si>
    <t>IMI POUSADA DO VALE</t>
  </si>
  <si>
    <t>NOME COMPLETO DO (A) ALUNO (A)</t>
  </si>
  <si>
    <t>ESCOLAS FILANTRÓPICAS</t>
  </si>
  <si>
    <t>FILANTRÓPICA</t>
  </si>
  <si>
    <t>EE ELMANO FERREIRA VELOSO</t>
  </si>
  <si>
    <t>EE EUCLIDES BUENO MIRAGAIA</t>
  </si>
  <si>
    <t>EMEF MERCEDES RACHID EDWARDS</t>
  </si>
  <si>
    <t>EE JARDIM REPÚBLICA</t>
  </si>
  <si>
    <t>EE JOÃO CURSINO</t>
  </si>
  <si>
    <t>EMEF DOM PEDRO DE ALCÂNTARA</t>
  </si>
  <si>
    <t>EE JOÃO MOROTTI FILHO</t>
  </si>
  <si>
    <t>EMEF POSSIDÔNIO JOSÉ DE FREITAS</t>
  </si>
  <si>
    <t>EMEF RIO COMPRIDO</t>
  </si>
  <si>
    <t>EE MARILDA FERREIRA DE BRITO BARROS PEREIRA</t>
  </si>
  <si>
    <t>EMEI CASSIANO RICARDO</t>
  </si>
  <si>
    <t>EE NILCE CONCEIÇÃO LIMA</t>
  </si>
  <si>
    <t>EMEI FEBRÔNIO PEREIRA GOMES</t>
  </si>
  <si>
    <t>EE OLÍMPIO CATÃO</t>
  </si>
  <si>
    <t>EE SANT´ANA DO PARAÍBA</t>
  </si>
  <si>
    <t>EMEI JOSÉ MADUREIRA LEBRÃO</t>
  </si>
  <si>
    <t>EMEI JOSÉ PURCINI</t>
  </si>
  <si>
    <t>EE UBIRAJARA BERNA DE CHIARA</t>
  </si>
  <si>
    <t>EE YOSHIYA TAKAOKA</t>
  </si>
  <si>
    <t>EMEI TORATARO TAKITANI</t>
  </si>
  <si>
    <t xml:space="preserve">NEI DOROTI DA SILVA CUNHA </t>
  </si>
  <si>
    <t>IMI ARMILINDA LOCATELLI DE MACEDO</t>
  </si>
  <si>
    <t>IMI BENEDITO CARVALHO DOS SANTOS</t>
  </si>
  <si>
    <t>IMI FERNANDO TAO DE AZEVEDO</t>
  </si>
  <si>
    <t>IMI FLÁVIO LENZI</t>
  </si>
  <si>
    <t>IMI JESUS DE NAZARÉ</t>
  </si>
  <si>
    <t>IMI JOANA MATTAR DE OLIVEIRA</t>
  </si>
  <si>
    <t>IMI JOÃO LOPES SIMÕES</t>
  </si>
  <si>
    <t>IMI MARILDA FERREIRA DE BRITO BARROS PEREIRA</t>
  </si>
  <si>
    <t>IMI MAROCA VENEZIANI</t>
  </si>
  <si>
    <t>IMI DOM PEDRO DE ALCÂNTARA</t>
  </si>
  <si>
    <t>TIPO DE BARREIRA</t>
  </si>
  <si>
    <t>Horário Entrada</t>
  </si>
  <si>
    <t>Horário Saída</t>
  </si>
  <si>
    <t>Tipo</t>
  </si>
  <si>
    <t>EMEF - Escola Municipal de Ensino Fundamental</t>
  </si>
  <si>
    <t>Região</t>
  </si>
  <si>
    <t>Logradouro</t>
  </si>
  <si>
    <t>Bairro</t>
  </si>
  <si>
    <t>Cep</t>
  </si>
  <si>
    <t>Tel Secretaria</t>
  </si>
  <si>
    <t>Tel Diretoria</t>
  </si>
  <si>
    <t>Tel Fax</t>
  </si>
  <si>
    <t>Tel Orelhão</t>
  </si>
  <si>
    <t>Atendimento</t>
  </si>
  <si>
    <t>Func</t>
  </si>
  <si>
    <t>E-mail institucional</t>
  </si>
  <si>
    <t>Nome Skype</t>
  </si>
  <si>
    <t>Código CIE</t>
  </si>
  <si>
    <t>EE</t>
  </si>
  <si>
    <t>ADÉLIA CHUCRI NEME</t>
  </si>
  <si>
    <t>Leste</t>
  </si>
  <si>
    <t>Av. JK, 6701 - Cjto Integração</t>
  </si>
  <si>
    <t>Vila Industrial</t>
  </si>
  <si>
    <t>EF 1º ao 5º ano</t>
  </si>
  <si>
    <t>e046826a@see.sp.gov.br</t>
  </si>
  <si>
    <t>046826</t>
  </si>
  <si>
    <t>ALCEU MAYNARD ARAÚJO</t>
  </si>
  <si>
    <t>ALCEU MAYNARD ARAÚJO, PROF</t>
  </si>
  <si>
    <t>Rua dos Miosotis, 75</t>
  </si>
  <si>
    <t>Jd. Motorama</t>
  </si>
  <si>
    <t>EF 6º ano e 6ª a 8ª série / Ens. Médio / EJA EM</t>
  </si>
  <si>
    <t>e013481a@see.sp.gov.br</t>
  </si>
  <si>
    <t>013481</t>
  </si>
  <si>
    <t>AMINTAS ROCHA BRITO</t>
  </si>
  <si>
    <t>AMINTAS ROCHA BRITO, PROF</t>
  </si>
  <si>
    <t>Rua Anibal Ferri, 193</t>
  </si>
  <si>
    <t>Jd. Castanheiras</t>
  </si>
  <si>
    <t>39071375 - caseiro</t>
  </si>
  <si>
    <t>e917597p@see.sp.gov.br</t>
  </si>
  <si>
    <t>917597</t>
  </si>
  <si>
    <t>ANA CÂNDIDA DE BARROS MOLINA</t>
  </si>
  <si>
    <t>ANA CÂNDIDA DE BARROS MOLINA, PROFª</t>
  </si>
  <si>
    <t>Rua Saigiro Nakamura, 300</t>
  </si>
  <si>
    <t>EF 6º ano e 6ª a 8ª série / Ens. Médio / EJA Ens. Médio</t>
  </si>
  <si>
    <t>e013572p@see.sp.gov.br</t>
  </si>
  <si>
    <t>013572</t>
  </si>
  <si>
    <t>ANA HERONDINA SOARES SCHYCHOF</t>
  </si>
  <si>
    <t>ANA HERONDINA SOARES SCHYCHOF, PROFª</t>
  </si>
  <si>
    <t>Rua Cidade de Washington, 163</t>
  </si>
  <si>
    <t>Vista Verde</t>
  </si>
  <si>
    <t>EF 1º ao 6º ano e 6ª a 8ª série</t>
  </si>
  <si>
    <t>e917448a@see.sp.gov.br</t>
  </si>
  <si>
    <t>917448</t>
  </si>
  <si>
    <t>ARLETE ELOÍZA FERREIRA TEIXEIRA</t>
  </si>
  <si>
    <t>ARLETE ELOÍZA FERREIRA TEIXEIRA, PROFª</t>
  </si>
  <si>
    <t>Rua Orlando Silva, 35</t>
  </si>
  <si>
    <t>Jd. Nova Detroit</t>
  </si>
  <si>
    <t>e905112p@see.sp.gov.br</t>
  </si>
  <si>
    <t>905112</t>
  </si>
  <si>
    <t>ARMANDO D´OLIVEIRA COBRA</t>
  </si>
  <si>
    <t>Norte</t>
  </si>
  <si>
    <t>Rua 13 de Maio, 295</t>
  </si>
  <si>
    <t>Centro - SFX</t>
  </si>
  <si>
    <t>Ens. Médio</t>
  </si>
  <si>
    <t>e013730p@see.sp.gov.br</t>
  </si>
  <si>
    <t>013730</t>
  </si>
  <si>
    <t>AYR PICANÇO BARBOSA DE ALMEIDA</t>
  </si>
  <si>
    <t>AYR PICANÇO BARBOSA DE ALMEIDA, PROFª</t>
  </si>
  <si>
    <t>Sul</t>
  </si>
  <si>
    <t>Rua Galiléia, 365</t>
  </si>
  <si>
    <t>Bosque dos Eucaliptos</t>
  </si>
  <si>
    <t>EF 1º ao 6º ano e 6ª a 8ª série / Ens. Médio</t>
  </si>
  <si>
    <t>e047958p@see.sp.gov.br</t>
  </si>
  <si>
    <t>047958</t>
  </si>
  <si>
    <t>BAIRRO DO TURVO</t>
  </si>
  <si>
    <t xml:space="preserve">TURVO DE BAIXO, BAIRRO </t>
  </si>
  <si>
    <t>RURAL</t>
  </si>
  <si>
    <t>542787</t>
  </si>
  <si>
    <t>BENEDITO MATARAZZO</t>
  </si>
  <si>
    <t>BENEDITO MATARAZZO, DEP</t>
  </si>
  <si>
    <t>Rua Mindanau, 111</t>
  </si>
  <si>
    <t>Jd. Paraíso</t>
  </si>
  <si>
    <t xml:space="preserve">EF 6º ano e 6ª a 8ª série / Ens. Médio </t>
  </si>
  <si>
    <t>e001557p@see.sp.gov.br</t>
  </si>
  <si>
    <t>001557</t>
  </si>
  <si>
    <t xml:space="preserve">BENGALAR </t>
  </si>
  <si>
    <t xml:space="preserve">BENGALAR, BAIRRO </t>
  </si>
  <si>
    <t>315114</t>
  </si>
  <si>
    <t xml:space="preserve">BOM SUCESSO </t>
  </si>
  <si>
    <t xml:space="preserve">BOM SUCESSO, BAIRRO </t>
  </si>
  <si>
    <t>315102</t>
  </si>
  <si>
    <t>CENTRO ESTADUAL DE EDUCAÇÃO SUPLETIVA  - CEEJA</t>
  </si>
  <si>
    <t>Trv. Claudino Prisco, 343</t>
  </si>
  <si>
    <t>Vila Cristina</t>
  </si>
  <si>
    <t>EJA DISTÂNCIA - 6º ano e 6ª a 8ª série e Ens. Médio</t>
  </si>
  <si>
    <t>e980195p@see.sp.gov.br</t>
  </si>
  <si>
    <t>980195</t>
  </si>
  <si>
    <t>DAS PERNAMBUCANAS</t>
  </si>
  <si>
    <t xml:space="preserve">PERNAMBUCANAS, BAIRRO DAS </t>
  </si>
  <si>
    <t>Sudeste</t>
  </si>
  <si>
    <t>314729</t>
  </si>
  <si>
    <t>DIACONO HAMILTON BONTORIM DE SOUZA</t>
  </si>
  <si>
    <t>DIACONO HAMILTON B.DE SOUZA</t>
  </si>
  <si>
    <t>Rua Rio do Peixe, 351</t>
  </si>
  <si>
    <t>Altos da Vila Paiva</t>
  </si>
  <si>
    <t>12213-078</t>
  </si>
  <si>
    <t>3907-2004</t>
  </si>
  <si>
    <t xml:space="preserve"> 6ª a 8ª série / Ens. Médio</t>
  </si>
  <si>
    <t>e497095a@see.sp.gov.br</t>
  </si>
  <si>
    <t>497095</t>
  </si>
  <si>
    <t>DINORÁ PEREIRA RAMOS DE BRITO</t>
  </si>
  <si>
    <t>DINORÁ PEREIRA RAMOS DE BRITO, PROFª</t>
  </si>
  <si>
    <t>Rua João Rodolfo Castelli, 157</t>
  </si>
  <si>
    <t>Putim</t>
  </si>
  <si>
    <t xml:space="preserve">EF 1º ao 6º ano e 6ª a 8ª série / Ens. Médio </t>
  </si>
  <si>
    <t>e901532p@see.sp.gov.br</t>
  </si>
  <si>
    <t>901532</t>
  </si>
  <si>
    <t>DIRCE ELIAS</t>
  </si>
  <si>
    <t>DIRCE ELIAS, PROFª</t>
  </si>
  <si>
    <t>Estr. Municipal dos Freitas, s/nº</t>
  </si>
  <si>
    <t>Bairro dos Freitas</t>
  </si>
  <si>
    <t>e905124p@see.sp.gov.br</t>
  </si>
  <si>
    <t>905124</t>
  </si>
  <si>
    <t>DOMINGOS DE MACEDO CUSTÓDIO</t>
  </si>
  <si>
    <t>DOMINGOS DE MACEDO CUSTÓDIO, PROF</t>
  </si>
  <si>
    <t>Pça. Benedito Ugolino Silva Guerra, 311</t>
  </si>
  <si>
    <t>Vila São Benedito</t>
  </si>
  <si>
    <t xml:space="preserve">EF 1º ao 6º ano e 6ª a 8ª série </t>
  </si>
  <si>
    <t>e042336p@see.sp.gov.br</t>
  </si>
  <si>
    <t>042336</t>
  </si>
  <si>
    <t>DORIVAL MONTEIRO DE OLIVEIRA</t>
  </si>
  <si>
    <t>DORIVAL MONTEIRO DE OLIVEIRA, PROF</t>
  </si>
  <si>
    <t>Rua dos Pedreiros, 367</t>
  </si>
  <si>
    <t>Pq. Novo Horizonte</t>
  </si>
  <si>
    <t>Ens. Médio / EJA Ens. Médio</t>
  </si>
  <si>
    <t>e042304p@see.sp.gov.br</t>
  </si>
  <si>
    <t>042304</t>
  </si>
  <si>
    <t>ÉDERA IRENE PEREIRA DE OLIVEIRA CARDOSO</t>
  </si>
  <si>
    <t>ÉDERA IRENE PEREIRA DE OLIVEIRA CARDOSO, PROFª</t>
  </si>
  <si>
    <t>Rua São Januário, 81</t>
  </si>
  <si>
    <t>São Judas Tadeu</t>
  </si>
  <si>
    <t>e925925p@see.sp.gov.br</t>
  </si>
  <si>
    <t>925925</t>
  </si>
  <si>
    <t>EDEWALDO FREITAS GAIA SANT´ANA</t>
  </si>
  <si>
    <t>EDEWALDO FREITAS GAIA SANT´ANA, PROF</t>
  </si>
  <si>
    <t>Rua do Rosário, 540</t>
  </si>
  <si>
    <t>Jd. América</t>
  </si>
  <si>
    <t>e013493p@see.sp.gov.br</t>
  </si>
  <si>
    <t>013493</t>
  </si>
  <si>
    <t>EDGAR DE MELLO MATTOS DE CASTRO, ENG</t>
  </si>
  <si>
    <t>Av. do Imperador, 701</t>
  </si>
  <si>
    <t>Campo dos Alemães</t>
  </si>
  <si>
    <t>e917254p@see.sp.gov.br</t>
  </si>
  <si>
    <t>917254</t>
  </si>
  <si>
    <t>ELÍDIA TEDESCO DE OLIVEIRA</t>
  </si>
  <si>
    <t>ELÍDIA TEDESCO DE OLIVEIRA, PROFª</t>
  </si>
  <si>
    <t>Rua Juvenal dos Santos, 4</t>
  </si>
  <si>
    <t>Bairro Galo Branco</t>
  </si>
  <si>
    <t>EF 1º ao 6º ano e 6ª a 8ª série / Ens. Médio / EJA Ens. Médio</t>
  </si>
  <si>
    <t>e920459p@see.sp.gov.br</t>
  </si>
  <si>
    <t>920459</t>
  </si>
  <si>
    <t>ELMANO FERREIRA VELOSO</t>
  </si>
  <si>
    <t>Rua Monte Azul, 795</t>
  </si>
  <si>
    <t>Chácaras Reunidas</t>
  </si>
  <si>
    <t>e035385p@see.sp.gov.br</t>
  </si>
  <si>
    <t>035385</t>
  </si>
  <si>
    <t xml:space="preserve">ESTEVAM FERRI </t>
  </si>
  <si>
    <t xml:space="preserve">ESTEVAM FERRI, PROF </t>
  </si>
  <si>
    <t>Central</t>
  </si>
  <si>
    <t>Rua Cantídio Miragaia, 100</t>
  </si>
  <si>
    <t>Monte Castelo</t>
  </si>
  <si>
    <t xml:space="preserve">Ens. Médio / CEL </t>
  </si>
  <si>
    <t>e023462p@see.sp.gov.br</t>
  </si>
  <si>
    <t>023462</t>
  </si>
  <si>
    <t>EUCLIDES BUENO MIRAGAIA</t>
  </si>
  <si>
    <t>Rod. dos Tamoios, 470</t>
  </si>
  <si>
    <t>Vila Nair</t>
  </si>
  <si>
    <t>e013602p@see.sp.gov.br</t>
  </si>
  <si>
    <t>013602</t>
  </si>
  <si>
    <t>EUNICE CORDEIRO DOS SANTOS RODRIGUES</t>
  </si>
  <si>
    <t>EUNICE CORDEIRO DOS SANTOS RODRIGUES, PROFª</t>
  </si>
  <si>
    <t>Rua Maj. Manoel F. Neto, 370</t>
  </si>
  <si>
    <t>Vila São Geraldo</t>
  </si>
  <si>
    <t>e013511p@see.sp.gov.br</t>
  </si>
  <si>
    <t>013511</t>
  </si>
  <si>
    <t>FELÍCIO SAVASTANO</t>
  </si>
  <si>
    <t>FELÍCIO SAVASTANO, PROF</t>
  </si>
  <si>
    <t>Rua Cap. Raul Fagundes, 341</t>
  </si>
  <si>
    <t>e013547p@see.sp.gov.br</t>
  </si>
  <si>
    <t>013547</t>
  </si>
  <si>
    <t>FRANCISCO JOÃO LEME</t>
  </si>
  <si>
    <t>FRANCISCO JOÃO LEME, PROF</t>
  </si>
  <si>
    <t>Rua da Constituinte, 37</t>
  </si>
  <si>
    <t>Alto da Ponte</t>
  </si>
  <si>
    <t>e013638p@see.sp.gov.br</t>
  </si>
  <si>
    <t>013638</t>
  </si>
  <si>
    <t>FRANCISCO LOPES DE AZEVEDO</t>
  </si>
  <si>
    <t>FRANCISCO LOPES DE AZEVEDO, PROF</t>
  </si>
  <si>
    <t>Rua Antares, 330</t>
  </si>
  <si>
    <t>Jd. Satélite</t>
  </si>
  <si>
    <t>e039640p@see.sp.gov.br</t>
  </si>
  <si>
    <t>039640</t>
  </si>
  <si>
    <t>FRANCISCO PEREIRA DA SILVA</t>
  </si>
  <si>
    <t>FRANCISCO PEREIRA DA SILVA, PROF</t>
  </si>
  <si>
    <t>Pça. Uirapuru, 131</t>
  </si>
  <si>
    <t>Vila Tatetuba</t>
  </si>
  <si>
    <t>e013936p@see.sp.gov.br</t>
  </si>
  <si>
    <t>013936</t>
  </si>
  <si>
    <t>GERALDINA COELHO MONTEIRO</t>
  </si>
  <si>
    <t>GERALDINA COELHO MONTEIRO, PROFª</t>
  </si>
  <si>
    <t>Rua Profª Maria Helena M. de Queiroz, 186</t>
  </si>
  <si>
    <t>Jd. Nova Michigan</t>
  </si>
  <si>
    <t>EF 6º ano e 6ª a 8ª série / Ens. Médio</t>
  </si>
  <si>
    <t>e901581p@see.sp.gov.br</t>
  </si>
  <si>
    <t>901581</t>
  </si>
  <si>
    <t>HENRIQUETA COSTA PORTO</t>
  </si>
  <si>
    <t>HENRIQUETA COSTA PORTO, PROFª</t>
  </si>
  <si>
    <t>Rua Santarém, 970</t>
  </si>
  <si>
    <t>Pq. Industrial</t>
  </si>
  <si>
    <t>e047946p@see.sp.gov.br</t>
  </si>
  <si>
    <t>047946</t>
  </si>
  <si>
    <t>ILZA IRMA MOELLER COPPIO</t>
  </si>
  <si>
    <t>ILZA IRMA MOELLER COPPIO, PROFª</t>
  </si>
  <si>
    <t>Rua Jaguari, 362</t>
  </si>
  <si>
    <t>Vila Sinhá</t>
  </si>
  <si>
    <t xml:space="preserve">Ens. Médio </t>
  </si>
  <si>
    <t>e013523p@see.sp.gov.br</t>
  </si>
  <si>
    <t>013523</t>
  </si>
  <si>
    <t>IRACEMA RIBEIRO DE FREITAS</t>
  </si>
  <si>
    <t>IRACEMA RIBEIRO DE FREITAS, PROFª</t>
  </si>
  <si>
    <t>Pça. Muriaé, 7</t>
  </si>
  <si>
    <t>Vila Iracema</t>
  </si>
  <si>
    <t>e047961p@see.sp.gov.br</t>
  </si>
  <si>
    <t>047961</t>
  </si>
  <si>
    <t>JARDIM REPÚBLICA</t>
  </si>
  <si>
    <t xml:space="preserve">Rua Oscar Ferreira da Silva, 155 </t>
  </si>
  <si>
    <t>Jardim República</t>
  </si>
  <si>
    <t>12.234-837</t>
  </si>
  <si>
    <t>3944-1447</t>
  </si>
  <si>
    <t>Ens. Médio / EJA Anos Finais / EJA Ens. Médio</t>
  </si>
  <si>
    <t>e495529a@see.sp.gov.br</t>
  </si>
  <si>
    <t>495529</t>
  </si>
  <si>
    <t>JENI DAVI BACHA</t>
  </si>
  <si>
    <t>JENI DAVI BACHA, PROFª</t>
  </si>
  <si>
    <t>Rua Antonio de Oliveira Pinto, 83</t>
  </si>
  <si>
    <t>Buquirinha</t>
  </si>
  <si>
    <t>e037849p@see.sp.gov.br</t>
  </si>
  <si>
    <t>037849</t>
  </si>
  <si>
    <t>JOÃO CURSINO</t>
  </si>
  <si>
    <t>Av. Eng. Francisco José Longo, 782</t>
  </si>
  <si>
    <t>Jd. São Dimas</t>
  </si>
  <si>
    <t>e013948p@see.sp.gov.br</t>
  </si>
  <si>
    <t>013948</t>
  </si>
  <si>
    <t>JOÃO FERREIRA DOS SANTOS</t>
  </si>
  <si>
    <t>JOÃO FERREIRA DOS SANTOS, PROF</t>
  </si>
  <si>
    <t>Rua 15 de Outubro, 80</t>
  </si>
  <si>
    <t>Jd. Cerejeiras</t>
  </si>
  <si>
    <t>e916304p@see.sp.gov.br</t>
  </si>
  <si>
    <t>916304</t>
  </si>
  <si>
    <t>JOÃO MOROTTI FILHO</t>
  </si>
  <si>
    <t xml:space="preserve">Rua Irene Toledo de Souza Gomes, s/nº </t>
  </si>
  <si>
    <t>Bom Retiro</t>
  </si>
  <si>
    <t>e915026p@see.sp.gov.br</t>
  </si>
  <si>
    <t>915026</t>
  </si>
  <si>
    <t>JOAQUIM ANDRADE MEIRELLES</t>
  </si>
  <si>
    <t>JOAQUIM ANDRADE MEIRELLES, PROF</t>
  </si>
  <si>
    <t xml:space="preserve">Rua Maranduba, s/nº </t>
  </si>
  <si>
    <t>e035373p@see.sp.gov.br</t>
  </si>
  <si>
    <t>035373</t>
  </si>
  <si>
    <t>JOAQUIM DE MOURA CANDELÁRIA</t>
  </si>
  <si>
    <t>JOAQUIM DE MOURA CANDELÁRIA, PROF</t>
  </si>
  <si>
    <t>Rua Josefa A. dos Santos, 831</t>
  </si>
  <si>
    <t>Jd. Morumbi</t>
  </si>
  <si>
    <t>e911392p@see.sp.gov.br</t>
  </si>
  <si>
    <t>911392</t>
  </si>
  <si>
    <t>JORGE BARBOSA MOREIRA</t>
  </si>
  <si>
    <t>JORGE BARBOSA MOREIRA, PROF</t>
  </si>
  <si>
    <t>Av. Maria Cândida Delgado, 10</t>
  </si>
  <si>
    <t>Vila Cândida</t>
  </si>
  <si>
    <t>e013559p@see.sp.gov.br</t>
  </si>
  <si>
    <t>013559</t>
  </si>
  <si>
    <t>JOSÉ ANTONIO COUTINHO CONDINO</t>
  </si>
  <si>
    <t>JOSÉ ANTONIO COUTINHO CONDINO, PROF</t>
  </si>
  <si>
    <t>Rua A, 1477</t>
  </si>
  <si>
    <t>Jd. Santa Hermínia</t>
  </si>
  <si>
    <t>e912712p@see.sp.gov.br</t>
  </si>
  <si>
    <t>912712</t>
  </si>
  <si>
    <t>JOSÉ FREDERICO MARQUES</t>
  </si>
  <si>
    <t>JOSÉ FREDERICO MARQUES, PROF</t>
  </si>
  <si>
    <t>Rua Nelson José de Carvalho Ferreira, 91</t>
  </si>
  <si>
    <t>e919755p@see.sp.gov.br</t>
  </si>
  <si>
    <t>919755</t>
  </si>
  <si>
    <t>JOSÉ MARIOTTO FERREIRA, MAJ AV</t>
  </si>
  <si>
    <t>Pça. Mal. do Ar Eduardo Gomes, 50</t>
  </si>
  <si>
    <t>CTA / Vl. das Acácias</t>
  </si>
  <si>
    <t>e013869p@see.sp.gov.br</t>
  </si>
  <si>
    <t>013869</t>
  </si>
  <si>
    <t>JOSÉ VIEIRA MACEDO</t>
  </si>
  <si>
    <t>JOSÉ VIEIRA MACEDO, PROF</t>
  </si>
  <si>
    <t>Rua Ipiau, 162</t>
  </si>
  <si>
    <t>e013560p@see.sp.gov.br</t>
  </si>
  <si>
    <t>013560</t>
  </si>
  <si>
    <t>JÚLIA BERNARDES RODRIGUES</t>
  </si>
  <si>
    <t>JÚLIA BERNARDES RODRIGUES, PROFª</t>
  </si>
  <si>
    <t>Av. São Cristóvão, 843</t>
  </si>
  <si>
    <t>e901568p@see.sp.gov.br</t>
  </si>
  <si>
    <t>901568</t>
  </si>
  <si>
    <t>JUVENAL MACHADO DE ARAÚJO</t>
  </si>
  <si>
    <t>JUVENAL MACHADO DE ARAÚJO, PROF</t>
  </si>
  <si>
    <t>Rua Vicente Celestino, 150</t>
  </si>
  <si>
    <t>Vila Tesouro</t>
  </si>
  <si>
    <t>e035397p@see.sp.gov.br</t>
  </si>
  <si>
    <t>035397</t>
  </si>
  <si>
    <t>LOURDES MARIA DE CAMARGO</t>
  </si>
  <si>
    <t>LOURDES MARIA DE CAMARGO, PROFª</t>
  </si>
  <si>
    <t>Av. Dom Pedro I, 341</t>
  </si>
  <si>
    <t>Jd. Imperial</t>
  </si>
  <si>
    <t>e037837p@see.sp.gov.br</t>
  </si>
  <si>
    <t>037837</t>
  </si>
  <si>
    <t>MALBA TEREZA FERRAZ CAMPANER</t>
  </si>
  <si>
    <t>MALBA TEREZA FERRAZ CAMPANER, PROFª</t>
  </si>
  <si>
    <t>Pça. Mikado, 142</t>
  </si>
  <si>
    <t>Jd. Oriente</t>
  </si>
  <si>
    <t>e042316p@see.sp.gov.br</t>
  </si>
  <si>
    <t>042316</t>
  </si>
  <si>
    <t>MÁRCIA HELENA BARBOSA LINO</t>
  </si>
  <si>
    <t>MÁRCIA HELENA BARBOSA LINO, PROFª</t>
  </si>
  <si>
    <t>Rua José Rodrigues Salgado, 150</t>
  </si>
  <si>
    <t>e922018p@see.sp.gov.br</t>
  </si>
  <si>
    <t>922018</t>
  </si>
  <si>
    <t>MARIA APARECIDA VERÍSSIMO MADUREIRA RAMOS</t>
  </si>
  <si>
    <t>MARIA APARECIDA VERÍSSIMO MADUREIRA RAMOS, PROFª</t>
  </si>
  <si>
    <t>Oeste</t>
  </si>
  <si>
    <t>Rua dos Carvalhos, 30</t>
  </si>
  <si>
    <t>Jd. das Indústrias</t>
  </si>
  <si>
    <t>3931-8798</t>
  </si>
  <si>
    <t>EF 1º ao 6º ano e 6ª a 8ª série  / Ens. Médio</t>
  </si>
  <si>
    <t>e905100p@see.sp.gov.br</t>
  </si>
  <si>
    <t>905100</t>
  </si>
  <si>
    <t>MARIA DOLORES VERÍSSIMO MADUREIRA</t>
  </si>
  <si>
    <t>MARIA DOLORES VERÍSSIMO MADUREIRA, PROFª</t>
  </si>
  <si>
    <t>Rua Serra do Roncador, 310</t>
  </si>
  <si>
    <t>Jd. Anhembi</t>
  </si>
  <si>
    <t>e035361p@see.sp.gov.br</t>
  </si>
  <si>
    <t>035361</t>
  </si>
  <si>
    <t>MARIA GOMIDE SANTOS DE SOUZA</t>
  </si>
  <si>
    <t>MARIA GOMIDE SANTOS DE SOUZA, PROFª</t>
  </si>
  <si>
    <t>Rua Zélia Albuquerque dos Santos, 452</t>
  </si>
  <si>
    <t>e919731p@see.sp.gov.br</t>
  </si>
  <si>
    <t>919731</t>
  </si>
  <si>
    <t>MARIA LUIZA DE GUIMARÃES MEDEIROS</t>
  </si>
  <si>
    <t>MARIA LUIZA DE GUIMARÃES MEDEIROS, PROFª</t>
  </si>
  <si>
    <t>Rua São Luiz Gonzaga, 89</t>
  </si>
  <si>
    <t>Santana</t>
  </si>
  <si>
    <t>e013754p@see.sp.gov.br</t>
  </si>
  <si>
    <t>013754</t>
  </si>
  <si>
    <t>MARILDA FERREIRA DE BRITO BARROS PEREIRA</t>
  </si>
  <si>
    <t>Rua Manoel Saldanha, 401</t>
  </si>
  <si>
    <t>Vale dos Pinheiros</t>
  </si>
  <si>
    <t>e045470p@see.sp.gov.br</t>
  </si>
  <si>
    <t>045470</t>
  </si>
  <si>
    <t>MAURÍCIO ANISSE CURY, DR</t>
  </si>
  <si>
    <t>Av. Eng. Francisco José Longo, 832</t>
  </si>
  <si>
    <t>e013791a@educacao.sp.gov.br</t>
  </si>
  <si>
    <t>013791</t>
  </si>
  <si>
    <t>MIGUEL NAKED, MAJ</t>
  </si>
  <si>
    <t>Av. Benedito Bento, 195</t>
  </si>
  <si>
    <t>e045469p@see.sp.gov.br</t>
  </si>
  <si>
    <t>045469</t>
  </si>
  <si>
    <t>MOABE CURY</t>
  </si>
  <si>
    <t>MOABE CURY, PROF</t>
  </si>
  <si>
    <t>Rua Avelino Alves da Silva, 101</t>
  </si>
  <si>
    <t>Cjto. EMHA</t>
  </si>
  <si>
    <t>e047934p@see.sp.gov.br</t>
  </si>
  <si>
    <t>047934</t>
  </si>
  <si>
    <t>NAJLA JAMILE SANTOS MACHADO ARAÚJO</t>
  </si>
  <si>
    <t>NAJLA JAMILE SANTOS MACHADO ARAÚJO, PROFª</t>
  </si>
  <si>
    <t>Rua Oswaldo Orlando Costa, 352</t>
  </si>
  <si>
    <t>Cjto. Res. Dom Pedro I</t>
  </si>
  <si>
    <t>e921282p@see.sp.gov.br</t>
  </si>
  <si>
    <t>921282</t>
  </si>
  <si>
    <t>NELSON DO NASCIMENTO MONTEIRO</t>
  </si>
  <si>
    <t>NELSON DO NASCIMENTO MONTEIRO, PROF</t>
  </si>
  <si>
    <t>Rua Hermenegildo Scarenci, 91</t>
  </si>
  <si>
    <t>Cjto. Res. 31 de Março</t>
  </si>
  <si>
    <t>e042328p@see.sp.gov.br</t>
  </si>
  <si>
    <t>042328</t>
  </si>
  <si>
    <t>NELSON FERREIRA DA SILVA</t>
  </si>
  <si>
    <t>NELSON FERREIRA DA SILVA, PROF</t>
  </si>
  <si>
    <t>Rua Wladimir Herzog, 400</t>
  </si>
  <si>
    <t>e901556p@see.sp.gov.br</t>
  </si>
  <si>
    <t>901556</t>
  </si>
  <si>
    <t>NILCE CONCEIÇÃO LIMA</t>
  </si>
  <si>
    <t>Rua Natalino Angelo Stabeli, 84</t>
  </si>
  <si>
    <t>Jd. São Leopoldo</t>
  </si>
  <si>
    <t>e922857p@see.sp.gov.br</t>
  </si>
  <si>
    <t>922857</t>
  </si>
  <si>
    <t>OLÍMPIO CATÃO</t>
  </si>
  <si>
    <t>Pça. Afonso Pena, s/nº</t>
  </si>
  <si>
    <t>Centro</t>
  </si>
  <si>
    <t>EF 6º ano e 6ª a 8ª série  / Ens. Médio</t>
  </si>
  <si>
    <t>e013626p@see.sp.gov.br</t>
  </si>
  <si>
    <t>013626</t>
  </si>
  <si>
    <t>PEDRO MASCARENHAS, DR</t>
  </si>
  <si>
    <t>Av. Ambrosio Molina, 306</t>
  </si>
  <si>
    <t>Eugênio de Melo</t>
  </si>
  <si>
    <t>e013596p@see.sp.gov.br</t>
  </si>
  <si>
    <t>013596</t>
  </si>
  <si>
    <t>PEDRO MAZZA</t>
  </si>
  <si>
    <t>PEDRO MAZZA, PROF</t>
  </si>
  <si>
    <t>Rua Odete Mimessi, 160</t>
  </si>
  <si>
    <t>Jd. da Granja</t>
  </si>
  <si>
    <t>e013584p@see.sp.gov.br</t>
  </si>
  <si>
    <t>013584</t>
  </si>
  <si>
    <t>RONDON, MAL</t>
  </si>
  <si>
    <t>Pça. Francisco Escobar, 165</t>
  </si>
  <si>
    <t>e013912p@see.sp.gov.br</t>
  </si>
  <si>
    <t>013912</t>
  </si>
  <si>
    <t>RUI RODRIGUES DÓRIA, DR</t>
  </si>
  <si>
    <t>Rua Olivo Gomes, 329</t>
  </si>
  <si>
    <t>e013924p@see.sp.gov.br</t>
  </si>
  <si>
    <t>013924</t>
  </si>
  <si>
    <t>RUTH COUTINHO SOBREIRO</t>
  </si>
  <si>
    <t>RUTH COUTINHO SOBREIRO, PROFª</t>
  </si>
  <si>
    <t>Rua José Alves de Paiva, 530</t>
  </si>
  <si>
    <t>Jd. Santa Inês II</t>
  </si>
  <si>
    <t>e902548p@see.sp.gov.br</t>
  </si>
  <si>
    <t>902548</t>
  </si>
  <si>
    <t>SANT´ANA DO PARAÍBA</t>
  </si>
  <si>
    <t>Rua Guarani, 130</t>
  </si>
  <si>
    <t>e013651p@see.sp.gov.br</t>
  </si>
  <si>
    <t>013651</t>
  </si>
  <si>
    <t>SÔNIA MARIA ALEXANDRE PEREIRA</t>
  </si>
  <si>
    <t>SÔNIA MARIA ALEXANDRE PEREIRA, PROFª</t>
  </si>
  <si>
    <t>Rua Waldemar Teixeira, 1000</t>
  </si>
  <si>
    <t>Pq. Interlagos</t>
  </si>
  <si>
    <t>EF 6ª a 8ª série / Ens. Médio</t>
  </si>
  <si>
    <t>e351064p@see.sp.gov.br</t>
  </si>
  <si>
    <t>351064</t>
  </si>
  <si>
    <t>SUELY ANTUNES DE MELLO</t>
  </si>
  <si>
    <t>SUELY ANTUNES DE MELLO, PROFª</t>
  </si>
  <si>
    <t>Rua Siqueira Campos, 845</t>
  </si>
  <si>
    <t>Vila Maria</t>
  </si>
  <si>
    <t>e013894p@see.sp.gov.br</t>
  </si>
  <si>
    <t>013894</t>
  </si>
  <si>
    <t>UBIRAJARA BERNA DE CHIARA</t>
  </si>
  <si>
    <t>Rua Flor de Liz, 113</t>
  </si>
  <si>
    <t>Jd. das Flores</t>
  </si>
  <si>
    <t>e901573p@see.sp.gov.br</t>
  </si>
  <si>
    <t>901573</t>
  </si>
  <si>
    <t>VALMAR LOURENÇO SANTIAGO</t>
  </si>
  <si>
    <t>VALMAR LOURENÇO SANTIAGO, PROF</t>
  </si>
  <si>
    <t>Rua Dantas Luis do Prado, 345</t>
  </si>
  <si>
    <t>Campos de São José</t>
  </si>
  <si>
    <t>e020874p@see.sp.gov.br</t>
  </si>
  <si>
    <t>020874</t>
  </si>
  <si>
    <t>WILMA RAGAZZI BOCCARDO</t>
  </si>
  <si>
    <t>WILMA RAGAZZI BOCCARDO, PROFª</t>
  </si>
  <si>
    <t>Rua Bacabal, 3550</t>
  </si>
  <si>
    <t>Vale do Sol</t>
  </si>
  <si>
    <t>e013778p@see.sp.gov.br</t>
  </si>
  <si>
    <t>013778</t>
  </si>
  <si>
    <t>XENOFONTE STRABÃO DE CASTRO</t>
  </si>
  <si>
    <t>XENOFONTE STRABÃO DE CASTRO, PROF</t>
  </si>
  <si>
    <t>Rua Abelardo Alves de Paiva, 53</t>
  </si>
  <si>
    <t>Jd. Santa Inês I</t>
  </si>
  <si>
    <t>e917266p@see.sp.gov.br</t>
  </si>
  <si>
    <t>917266</t>
  </si>
  <si>
    <t>YOSHIYA TAKAOKA</t>
  </si>
  <si>
    <t>Rua José Bonifácio de Arantes, 272</t>
  </si>
  <si>
    <t>Vila Paiva</t>
  </si>
  <si>
    <t>e013648p@see.sp.gov.br</t>
  </si>
  <si>
    <t>013648</t>
  </si>
  <si>
    <t>ZILAH FERREIRA VIAGI PASSARELLI DE CAMPOS</t>
  </si>
  <si>
    <t>ZILAH FERREIRA VIAGI PASSARELLI DE CAMPOS, PROFª</t>
  </si>
  <si>
    <t>Rua Votuporanga, 326</t>
  </si>
  <si>
    <t>e919724p@see.sp.gov.br</t>
  </si>
  <si>
    <t>919724</t>
  </si>
  <si>
    <t>ZILDA ALTIMIRA SOCI</t>
  </si>
  <si>
    <t>ZILDA ALTIMIRA SOCI, PROFª</t>
  </si>
  <si>
    <t>Largo Boa Vista, 480</t>
  </si>
  <si>
    <t>Jd. Boa Vista</t>
  </si>
  <si>
    <t>e013500p@see.sp.gov.br</t>
  </si>
  <si>
    <t>013500</t>
  </si>
  <si>
    <t>EEIEF</t>
  </si>
  <si>
    <t>MADRE TEREZA</t>
  </si>
  <si>
    <t>EMEF</t>
  </si>
  <si>
    <t>ÁLVARO GONÇALVES</t>
  </si>
  <si>
    <t>ÁLVARO GONÇALVES, PROF</t>
  </si>
  <si>
    <t>Rua Albertina Pereira Lima, 151</t>
  </si>
  <si>
    <t>12.239-740</t>
  </si>
  <si>
    <t>3966-2298</t>
  </si>
  <si>
    <t>3966-1278</t>
  </si>
  <si>
    <t>3966-0324</t>
  </si>
  <si>
    <t>EF AI e AF</t>
  </si>
  <si>
    <t xml:space="preserve">M - T / Int. </t>
  </si>
  <si>
    <t>emefalvarogoncalves@sjc.sp.gov.br</t>
  </si>
  <si>
    <t>emefalvarogoncalves</t>
  </si>
  <si>
    <t>241982</t>
  </si>
  <si>
    <t>ANA BERLING MACEDO</t>
  </si>
  <si>
    <t>ANA BERLING MACEDO, PROFª</t>
  </si>
  <si>
    <t>Rua Alziro Lebrão, 318</t>
  </si>
  <si>
    <t>12.212-500</t>
  </si>
  <si>
    <t>3921-6839</t>
  </si>
  <si>
    <t>3942-8470</t>
  </si>
  <si>
    <t>3941-0897</t>
  </si>
  <si>
    <t>EF AI e AF / EJA AI e AF</t>
  </si>
  <si>
    <t>M - T - N</t>
  </si>
  <si>
    <t>emefanaberling@sjc.sp.gov.br</t>
  </si>
  <si>
    <t>emefanaberlingmacedo / emefanaberling</t>
  </si>
  <si>
    <t>056790</t>
  </si>
  <si>
    <t>ANTÔNIO PALMA SOBRINHO</t>
  </si>
  <si>
    <t>ANTÔNIO PALMA SOBRINHO, PROF</t>
  </si>
  <si>
    <t>Rua Angelo Scarpel, 163</t>
  </si>
  <si>
    <t>Pq Nova Esperança</t>
  </si>
  <si>
    <t>12.226-170</t>
  </si>
  <si>
    <t>3907-1124</t>
  </si>
  <si>
    <t>3907-3939</t>
  </si>
  <si>
    <t>3907-0360</t>
  </si>
  <si>
    <t>emefantoniopalma@sjc.sp.gov.br</t>
  </si>
  <si>
    <t xml:space="preserve">emefantoniopalma </t>
  </si>
  <si>
    <t>078153</t>
  </si>
  <si>
    <t>ÁUREA CANTINHO RODRIGUES</t>
  </si>
  <si>
    <t>ÁUREA CANTINHO RODRIGUES, PROFª</t>
  </si>
  <si>
    <t>Rua Iran, 135</t>
  </si>
  <si>
    <t>Jd Oswaldo Cruz</t>
  </si>
  <si>
    <t>12.216-600</t>
  </si>
  <si>
    <t>3921-8765</t>
  </si>
  <si>
    <t>3942-8011</t>
  </si>
  <si>
    <t>3941-0328</t>
  </si>
  <si>
    <t>emefaureacantinho@sjc.sp.gov.br</t>
  </si>
  <si>
    <t>emefaureacantinho / emefaureacantinho568</t>
  </si>
  <si>
    <t>056820</t>
  </si>
  <si>
    <t>DOM PEDRO DE ALCÂNTARA</t>
  </si>
  <si>
    <t>PEDRO DE ALCÂNTARA, DOM</t>
  </si>
  <si>
    <t>Av Adilson José da Cruz, 7581</t>
  </si>
  <si>
    <t>Conj Hab Dom Pedro I</t>
  </si>
  <si>
    <t>12.232-750</t>
  </si>
  <si>
    <t>3966-1964</t>
  </si>
  <si>
    <t>3966-1244</t>
  </si>
  <si>
    <t>3966-1601</t>
  </si>
  <si>
    <t>3966-0270</t>
  </si>
  <si>
    <t>emefdompedro@sjc.sp.gov.br</t>
  </si>
  <si>
    <t>emefdompedro</t>
  </si>
  <si>
    <t>062492</t>
  </si>
  <si>
    <t>DOSULINA CHENQUE CHAVES DE ANDRADE</t>
  </si>
  <si>
    <t>DOSULINA CHENQUE CHAVES DE ANDRADE, PROFª</t>
  </si>
  <si>
    <t>Av Pico das Agulhas Negras, 1594</t>
  </si>
  <si>
    <t>Jd Altos de Santana</t>
  </si>
  <si>
    <t>12.214-000</t>
  </si>
  <si>
    <t>3921-6448</t>
  </si>
  <si>
    <t>3942-5904</t>
  </si>
  <si>
    <t>3941-0958</t>
  </si>
  <si>
    <t>M - T</t>
  </si>
  <si>
    <t>emefdosulina@sjc.sp.gov.br</t>
  </si>
  <si>
    <t>emefdosulina / emefdosulinachenque</t>
  </si>
  <si>
    <t>227900</t>
  </si>
  <si>
    <t>ELIZABETE DE PAULA HONORATO</t>
  </si>
  <si>
    <t>ELIZABETE DE PAULA HONORATO, PROFª</t>
  </si>
  <si>
    <t>Rua Aurélio Portilho Castellanos, 124</t>
  </si>
  <si>
    <t>Jd Mariana I</t>
  </si>
  <si>
    <t>12.226-854</t>
  </si>
  <si>
    <t>3912-9467</t>
  </si>
  <si>
    <t>3912-8666</t>
  </si>
  <si>
    <t>3912-0910</t>
  </si>
  <si>
    <t>emefelizabetepaula@sjc.sp.gov.br</t>
  </si>
  <si>
    <t>emefelizabetepaula / emef.elizabete.de.paula</t>
  </si>
  <si>
    <t>281670</t>
  </si>
  <si>
    <t>ELZA REGINA FERREIRA BEVILACQUA</t>
  </si>
  <si>
    <t>ELZA REGINA FERREIRA BEVILACQUA, PROFª</t>
  </si>
  <si>
    <t>Rua Breno de Moura, s/nº</t>
  </si>
  <si>
    <t>Jd Estoril</t>
  </si>
  <si>
    <t>12.232-040</t>
  </si>
  <si>
    <t>3916-7020</t>
  </si>
  <si>
    <t>3916-6420</t>
  </si>
  <si>
    <t>3917-0277 / 3916-0306</t>
  </si>
  <si>
    <t>emefelzaregina@sjc.sp.gov.br</t>
  </si>
  <si>
    <t>emef_elza_regina / emefelzaregina</t>
  </si>
  <si>
    <t>090050</t>
  </si>
  <si>
    <t>EMMANUEL ANTONIO DOS SANTOS</t>
  </si>
  <si>
    <t>Rua das Cerejas, 150</t>
  </si>
  <si>
    <t>Residencial Frei Galvão</t>
  </si>
  <si>
    <t>12.248-701</t>
  </si>
  <si>
    <t>3912-1932</t>
  </si>
  <si>
    <t>3929-8970</t>
  </si>
  <si>
    <t>emefemmanuelantonio@sjc.sp.gov.br</t>
  </si>
  <si>
    <t xml:space="preserve">FLÁVIO BERLING MACEDO </t>
  </si>
  <si>
    <t xml:space="preserve">FLÁVIO BERLING MACEDO, PROF </t>
  </si>
  <si>
    <t>Rua Parana, 111</t>
  </si>
  <si>
    <t>12.209-250</t>
  </si>
  <si>
    <t>3909-1070</t>
  </si>
  <si>
    <t>3909-1077</t>
  </si>
  <si>
    <t>PIQ - EJA AI e AF</t>
  </si>
  <si>
    <t>-</t>
  </si>
  <si>
    <t>emefflavioberling@sjc.sp.gov.br</t>
  </si>
  <si>
    <t>091558</t>
  </si>
  <si>
    <t>GERALDO DE ALMEIDA</t>
  </si>
  <si>
    <t>GERALDO DE ALMEIDA, PROF</t>
  </si>
  <si>
    <t>Rua Camomila, 100</t>
  </si>
  <si>
    <t>Chác Pousada do Vale</t>
  </si>
  <si>
    <t>12.226-763</t>
  </si>
  <si>
    <t>3929-2545</t>
  </si>
  <si>
    <t>3929-4566</t>
  </si>
  <si>
    <t>3912-0666</t>
  </si>
  <si>
    <t>emefgeraldoalmeida@sjc.sp.gov.br</t>
  </si>
  <si>
    <t>emefgeraldoalmeida</t>
  </si>
  <si>
    <t>227912</t>
  </si>
  <si>
    <t>HÉLIO AUGUSTO DE SOUZA</t>
  </si>
  <si>
    <t>HÉLIO AUGUSTO DE SOUZA, PROF</t>
  </si>
  <si>
    <t>Pça dos Músicos, s/nº</t>
  </si>
  <si>
    <t>Jd Valparaíba</t>
  </si>
  <si>
    <t>12.221-371</t>
  </si>
  <si>
    <t>3929-5996</t>
  </si>
  <si>
    <t>3912-5436</t>
  </si>
  <si>
    <t>3912-0514</t>
  </si>
  <si>
    <t>emefhelioaugusto@sjc.sp.gov.br</t>
  </si>
  <si>
    <t>emefhelioaugusto / emefhas</t>
  </si>
  <si>
    <t>096672</t>
  </si>
  <si>
    <t>HÉLIO WALTER BEVILACQUA</t>
  </si>
  <si>
    <t>HÉLIO WALTER BEVILACQUA, PROF</t>
  </si>
  <si>
    <t xml:space="preserve">Rua Oscar Ferreira da Silva, 155 / Rua José Marinho do Nascimento, s/nº </t>
  </si>
  <si>
    <t>3939-2310</t>
  </si>
  <si>
    <t>emefheliobevilacqua@sjc.sp.gov.br</t>
  </si>
  <si>
    <t>495300</t>
  </si>
  <si>
    <t>HOMERA DA SILVA BRAGA</t>
  </si>
  <si>
    <t>HOMERA DA SILVA BRAGA, PROFª</t>
  </si>
  <si>
    <t>Rua Joaquim de Paula, 670</t>
  </si>
  <si>
    <t>Cidade Morumbi</t>
  </si>
  <si>
    <t>12.236-450</t>
  </si>
  <si>
    <t>3937-9166</t>
  </si>
  <si>
    <t>3937-9329</t>
  </si>
  <si>
    <t>3934-0445</t>
  </si>
  <si>
    <t>emefhomera@sjc.sp.gov.br</t>
  </si>
  <si>
    <t>emef.homera.da.silva.braga / emefhomera1 / emefhomera</t>
  </si>
  <si>
    <t>359981</t>
  </si>
  <si>
    <t>IGNÊZ SAGULA FOSSÁ</t>
  </si>
  <si>
    <t>IGNÊZ SAGULA FOSSÁ, PROFª</t>
  </si>
  <si>
    <t>Rua Pedro Luiz de Oliveira Costa, 1050</t>
  </si>
  <si>
    <t>Limoeiro</t>
  </si>
  <si>
    <t>12.241-430</t>
  </si>
  <si>
    <t>3937-2065</t>
  </si>
  <si>
    <t xml:space="preserve">3933-0408 </t>
  </si>
  <si>
    <t>3934-0932</t>
  </si>
  <si>
    <t>EF AI</t>
  </si>
  <si>
    <t xml:space="preserve">Integral </t>
  </si>
  <si>
    <t>emefignezsagula@sjc.sp.gov.br</t>
  </si>
  <si>
    <t>emefignezsagula</t>
  </si>
  <si>
    <t>664911</t>
  </si>
  <si>
    <t>ILDETE MENDONÇA BARBOSA</t>
  </si>
  <si>
    <t>ILDETE MENDONÇA BARBOSA, PROFª</t>
  </si>
  <si>
    <t>Rua Dr Miguel Jansen Filho, 80</t>
  </si>
  <si>
    <t>Pq Residencial União</t>
  </si>
  <si>
    <t>12.239-024</t>
  </si>
  <si>
    <t>3966-1688</t>
  </si>
  <si>
    <t>3966-1026</t>
  </si>
  <si>
    <t>3966-0457</t>
  </si>
  <si>
    <t>emefildetemendonca@sjc.sp.gov.br</t>
  </si>
  <si>
    <t>emefildetemendonca</t>
  </si>
  <si>
    <t>241994</t>
  </si>
  <si>
    <t>ILGA PUSPLATAIS</t>
  </si>
  <si>
    <t>ILGA PUSPLATAIS, PROFª</t>
  </si>
  <si>
    <t>Rua Uberlândia, 465</t>
  </si>
  <si>
    <t>Jd. Ismênia</t>
  </si>
  <si>
    <t>12.220-690</t>
  </si>
  <si>
    <t>3902-3695</t>
  </si>
  <si>
    <t>3902-3034 - orelhão?</t>
  </si>
  <si>
    <t>3912-0557</t>
  </si>
  <si>
    <t>emefilga@sjc.sp.gov.br</t>
  </si>
  <si>
    <t>emefilgapusplatais</t>
  </si>
  <si>
    <t>436999</t>
  </si>
  <si>
    <t>JACYRA VIEIRA BARACHO</t>
  </si>
  <si>
    <t>JACYRA VIEIRA BARACHO, PROFª</t>
  </si>
  <si>
    <t>Rua Florença, 100</t>
  </si>
  <si>
    <t>Jd Veneza</t>
  </si>
  <si>
    <t>12.237-060</t>
  </si>
  <si>
    <t>3933-0650</t>
  </si>
  <si>
    <t>3934-5407</t>
  </si>
  <si>
    <t>3934-0456</t>
  </si>
  <si>
    <t>emefjacyrabaracho@sjc.sp.gov.br</t>
  </si>
  <si>
    <t>emefjacyravieira / emefjacyravieira1 / emefjacyra</t>
  </si>
  <si>
    <t>090136</t>
  </si>
  <si>
    <t>LEONOR PEREIRA NUNES GALVÃO</t>
  </si>
  <si>
    <t>LEONOR PEREIRA NUNES GALVÃO, PROFª</t>
  </si>
  <si>
    <t>Rua José Molina, 150</t>
  </si>
  <si>
    <t>Vl Industrial</t>
  </si>
  <si>
    <t>12.220-300</t>
  </si>
  <si>
    <t>3929-1714</t>
  </si>
  <si>
    <t>3912-1750</t>
  </si>
  <si>
    <t>3912-0574</t>
  </si>
  <si>
    <t>emefleonorgalvao@sjc.sp.gov.br</t>
  </si>
  <si>
    <t>emefleonorpereira / emefleonor</t>
  </si>
  <si>
    <t>069085</t>
  </si>
  <si>
    <t>LÚCIA PEREIRA RODRIGUES</t>
  </si>
  <si>
    <t>LÚCIA PEREIRA RODRIGUES, PROFª</t>
  </si>
  <si>
    <t>Pça IV Centenário, 401</t>
  </si>
  <si>
    <t>Jd Santa Fé</t>
  </si>
  <si>
    <t>12.228-120</t>
  </si>
  <si>
    <t>3944-1769</t>
  </si>
  <si>
    <t>3944-1850</t>
  </si>
  <si>
    <t>3944-0248</t>
  </si>
  <si>
    <t>emefluciapereira@sjc.sp.gov.br</t>
  </si>
  <si>
    <t>emefluciapereira</t>
  </si>
  <si>
    <t>092265</t>
  </si>
  <si>
    <t>LUIZ LEITE</t>
  </si>
  <si>
    <t>LUIZ LEITE, PROF</t>
  </si>
  <si>
    <t>Rua Benedito Andrade, 5</t>
  </si>
  <si>
    <t>Res Galo Branco</t>
  </si>
  <si>
    <t>12.247-540</t>
  </si>
  <si>
    <t>3905-2510</t>
  </si>
  <si>
    <t>3905-1139</t>
  </si>
  <si>
    <t>3905-0407</t>
  </si>
  <si>
    <t>emefluizleite@sjc.sp.gov.br</t>
  </si>
  <si>
    <t>emefluizleite</t>
  </si>
  <si>
    <t>271287</t>
  </si>
  <si>
    <t>LUZIA LEVINA APARECIDA BORGES</t>
  </si>
  <si>
    <t>LUZIA LEVINA APARECIDA BORGES, PROFª</t>
  </si>
  <si>
    <t>Rua Honorato Gonçalves Teixeira, 205</t>
  </si>
  <si>
    <t>Jd Cruzeiro do Sul</t>
  </si>
  <si>
    <t>12.234-813</t>
  </si>
  <si>
    <t>3966-1569</t>
  </si>
  <si>
    <t>3966-1187</t>
  </si>
  <si>
    <t>3966-0326</t>
  </si>
  <si>
    <t>emefluzialevina@sjc.sp.gov.br</t>
  </si>
  <si>
    <t>emefluzialevina</t>
  </si>
  <si>
    <t>242007</t>
  </si>
  <si>
    <t>MARIA AMÉLIA WAKAMATSU</t>
  </si>
  <si>
    <t>MARIA AMÉLIA WAKAMATSU, PROFª</t>
  </si>
  <si>
    <t>Rua Virgílio Fernandes de Oliveira, 31</t>
  </si>
  <si>
    <t>12.226-690</t>
  </si>
  <si>
    <t>3929-7535</t>
  </si>
  <si>
    <t>3912-4775</t>
  </si>
  <si>
    <t>3912-0859</t>
  </si>
  <si>
    <t>EF AI e AF / EJA AI</t>
  </si>
  <si>
    <t>emefmariaamelia@sjc.sp.gov.br</t>
  </si>
  <si>
    <t>emefmariaamelia / emefmariaamelia1 / emefmaw</t>
  </si>
  <si>
    <t>074925</t>
  </si>
  <si>
    <t>MARIA APARECIDA SANTOS RONCONI</t>
  </si>
  <si>
    <t>MARIA APARECIDA SANTOS RONCONI, PROFª</t>
  </si>
  <si>
    <t>Rua Ana Gonçalves da Cunha, 400</t>
  </si>
  <si>
    <t>Jd. Jussara</t>
  </si>
  <si>
    <t>12.215-390</t>
  </si>
  <si>
    <t>3911-4549</t>
  </si>
  <si>
    <t>emefmariaronconi@sjc.sp.gov.br</t>
  </si>
  <si>
    <t xml:space="preserve">emefmariaaparecida / ronconi-2010 </t>
  </si>
  <si>
    <t>436987</t>
  </si>
  <si>
    <t>MARIA AUGUSTA MOREIRA DA COSTA</t>
  </si>
  <si>
    <t>MARIA AUGUSTA MOREIRA DA COSTA, PROFª</t>
  </si>
  <si>
    <t xml:space="preserve">Rua dos Canindés, s/nº </t>
  </si>
  <si>
    <t>Jd. Uirá</t>
  </si>
  <si>
    <t>emefmariaaugusta@sjc.sp.gov.br</t>
  </si>
  <si>
    <t>447535</t>
  </si>
  <si>
    <t>MARIA DE MELO</t>
  </si>
  <si>
    <t>MARIA DE MELO, PROFª</t>
  </si>
  <si>
    <t>Rua Ingá, 40</t>
  </si>
  <si>
    <t>Pq Industrial</t>
  </si>
  <si>
    <t>12.235-741</t>
  </si>
  <si>
    <t>3931-3593</t>
  </si>
  <si>
    <t>3934-8030</t>
  </si>
  <si>
    <t>3934-0802</t>
  </si>
  <si>
    <t>emefmariamelo@sjc.sp.gov.br</t>
  </si>
  <si>
    <t>emefmariademelo / emefmariamelo</t>
  </si>
  <si>
    <t>056844</t>
  </si>
  <si>
    <t>MARIA NAZARETH DE MOURA VERONESE</t>
  </si>
  <si>
    <t>MARIA NAZARETH DE MOURA VERONESE, PROFª</t>
  </si>
  <si>
    <t>Pça Columba, 45</t>
  </si>
  <si>
    <t>Jd da Granja</t>
  </si>
  <si>
    <t>12.227-510</t>
  </si>
  <si>
    <t>3921-3424</t>
  </si>
  <si>
    <t>3942-4341</t>
  </si>
  <si>
    <t>3941-0362</t>
  </si>
  <si>
    <t>emefmariaveronese@sjc.sp.gov.br</t>
  </si>
  <si>
    <t>emefmariaveronese / emefnazarethmoura</t>
  </si>
  <si>
    <t>056807</t>
  </si>
  <si>
    <t>MARIA OFÉLIA VENEZIANI PEDROSA</t>
  </si>
  <si>
    <t>MARIA OFÉLIA VENEZIANI PEDROSA, PROFª</t>
  </si>
  <si>
    <t>Rua Sérgio Gonzaga Azevedo, 130</t>
  </si>
  <si>
    <t>Jd Por do Sol</t>
  </si>
  <si>
    <t>12.241-340</t>
  </si>
  <si>
    <t>3933-0408</t>
  </si>
  <si>
    <t>3934-9019</t>
  </si>
  <si>
    <t>3937-0451</t>
  </si>
  <si>
    <t>emefmariaofelia@sjc.sp.gov.br</t>
  </si>
  <si>
    <t>emefmariaofelia</t>
  </si>
  <si>
    <t>062480</t>
  </si>
  <si>
    <t>MARIANA TEIXEIRA CORNÉLIO</t>
  </si>
  <si>
    <t>MARIANA TEIXEIRA CORNÉLIO, PROFª</t>
  </si>
  <si>
    <t>Rua Benedito Pereira Lima, 200</t>
  </si>
  <si>
    <t>Jd Telespark</t>
  </si>
  <si>
    <t>12.212-700</t>
  </si>
  <si>
    <t>3913-3600</t>
  </si>
  <si>
    <t>3913-3601</t>
  </si>
  <si>
    <t>3913-0398</t>
  </si>
  <si>
    <t xml:space="preserve">emefmarianateixeira@sjc.sp.gov.br </t>
  </si>
  <si>
    <t>emefmarianateixeira / emefmarianateixeira1 / emefmarianateixeira2 / emefmarianateixeira3 /emefmarianateixeiracornelio</t>
  </si>
  <si>
    <t>271457</t>
  </si>
  <si>
    <t>MARTHA ABIB CASTANHO</t>
  </si>
  <si>
    <t>MARTHA ABIB CASTANHO, PROFª</t>
  </si>
  <si>
    <t>Rua Leblon, 60</t>
  </si>
  <si>
    <t>3933-3008</t>
  </si>
  <si>
    <t>emefmarthaabib@sjc.sp.gov.br</t>
  </si>
  <si>
    <t>463814</t>
  </si>
  <si>
    <t>MERCEDES CARNEVALLI KLEIN</t>
  </si>
  <si>
    <t>MERCEDES CARNEVALLI KLEIN, PROFª</t>
  </si>
  <si>
    <t>Rua Itapoã, 350</t>
  </si>
  <si>
    <t>Jd Satélite</t>
  </si>
  <si>
    <t>12230-810</t>
  </si>
  <si>
    <t>3931-1404</t>
  </si>
  <si>
    <t>3933-5673 / 3934-9082</t>
  </si>
  <si>
    <t>3934-0846</t>
  </si>
  <si>
    <t>emefmercedescarnevalli@sjc.sp.gov.br</t>
  </si>
  <si>
    <t>emefmercedescarnevalli</t>
  </si>
  <si>
    <t>056832</t>
  </si>
  <si>
    <t>MERCEDES RACHID EDWARDS</t>
  </si>
  <si>
    <t>Est Mun Ver Pedro David, 19251</t>
  </si>
  <si>
    <t>São Francisco Xavier</t>
  </si>
  <si>
    <t>12.249-000</t>
  </si>
  <si>
    <t>3926-1634</t>
  </si>
  <si>
    <t>3926-1874</t>
  </si>
  <si>
    <t>3926-0228</t>
  </si>
  <si>
    <t xml:space="preserve">M - T - N / Int. </t>
  </si>
  <si>
    <t>emefmercedesrachid@sjc.sp.gov.br</t>
  </si>
  <si>
    <t>emefmercedesrachid / emefmercedesrachidsfx</t>
  </si>
  <si>
    <t>281700</t>
  </si>
  <si>
    <t>MOACYR BENEDICTO DE SOUZA</t>
  </si>
  <si>
    <t>MOACYR BENEDICTO DE SOUZA, PROF</t>
  </si>
  <si>
    <t>Rua Maria Martins Ottoboni, 100</t>
  </si>
  <si>
    <t>12.239-420</t>
  </si>
  <si>
    <t>3966-1829</t>
  </si>
  <si>
    <t>3966-1000</t>
  </si>
  <si>
    <t>3966-0323</t>
  </si>
  <si>
    <t>emefmoacyrbenedicto@sjc.sp.gov.br</t>
  </si>
  <si>
    <t>emefmoacyrbenedicto / emef_moacyr / emef.moacyr</t>
  </si>
  <si>
    <t>092241</t>
  </si>
  <si>
    <t>NORMA DE CONTI SIMÃO</t>
  </si>
  <si>
    <t>NORMA DE CONTI SIMÃO, PROFª</t>
  </si>
  <si>
    <t>Est Arcílio Moreira da Silva, 349</t>
  </si>
  <si>
    <t>Bosque dos Ipês</t>
  </si>
  <si>
    <t>12.236-852</t>
  </si>
  <si>
    <t>3937-1818</t>
  </si>
  <si>
    <t>3937-2828</t>
  </si>
  <si>
    <t>emefnormaconti@sjc.sp.gov.br</t>
  </si>
  <si>
    <t>emefnormaconti</t>
  </si>
  <si>
    <t>281694</t>
  </si>
  <si>
    <t>OTACÍLIA MADUREIRA DE MOURA</t>
  </si>
  <si>
    <t>OTACÍLIA MADUREIRA DE MOURA, PROFª</t>
  </si>
  <si>
    <t>Pça Quiririm, 101</t>
  </si>
  <si>
    <t>Vl Nova Conceição</t>
  </si>
  <si>
    <t>12.231-270</t>
  </si>
  <si>
    <t>3921-5655</t>
  </si>
  <si>
    <t>3942-4780</t>
  </si>
  <si>
    <t>3941-0548</t>
  </si>
  <si>
    <t>emefotaciliamoura@sjc.sp.gov.br</t>
  </si>
  <si>
    <t>emefotaciliamadureira</t>
  </si>
  <si>
    <t>056789</t>
  </si>
  <si>
    <t>PALMYRA SANT'ANNA</t>
  </si>
  <si>
    <t>PALMYRA SANT'ANNA, PROFª</t>
  </si>
  <si>
    <t>Av Pres Juscelino Kubitschek de Oliveira, 6907</t>
  </si>
  <si>
    <t>12.220-000</t>
  </si>
  <si>
    <t>3929-2089</t>
  </si>
  <si>
    <t>3912-5510</t>
  </si>
  <si>
    <t>3912-0455</t>
  </si>
  <si>
    <t>emefpalmyrasantanna@sjc.sp.gov.br</t>
  </si>
  <si>
    <t>emefpalmyrasantanna / emefpalmyrasantanna8 / palmyra.santanna / aninha.finatti</t>
  </si>
  <si>
    <t>056777</t>
  </si>
  <si>
    <t>POSSIDÔNIO JOSÉ DE FREITAS</t>
  </si>
  <si>
    <t>Rua Felício Jabbur Nasser, 935</t>
  </si>
  <si>
    <t>12.247-530</t>
  </si>
  <si>
    <t>3905-1911 / 3905-3030</t>
  </si>
  <si>
    <t xml:space="preserve">3905-1911 </t>
  </si>
  <si>
    <t>3905-1911</t>
  </si>
  <si>
    <t>3905-0203</t>
  </si>
  <si>
    <t>emefpossidoniofreitas@sjc.sp.gov.br</t>
  </si>
  <si>
    <t xml:space="preserve">emefpossidoniojose </t>
  </si>
  <si>
    <t>069097</t>
  </si>
  <si>
    <t>POSSIDÔNIO SALLES</t>
  </si>
  <si>
    <t>POSSIDÔNIO SALLES, PROF</t>
  </si>
  <si>
    <t xml:space="preserve">Rua Benedito Eras, s/nº </t>
  </si>
  <si>
    <t>Jd. Americano</t>
  </si>
  <si>
    <t>3902-7397</t>
  </si>
  <si>
    <t>emefpossidoniosalles@sjc.sp.gov.br</t>
  </si>
  <si>
    <t>463826</t>
  </si>
  <si>
    <t>RIO COMPRIDO</t>
  </si>
  <si>
    <t>Rua São Francisco, 181</t>
  </si>
  <si>
    <t>Rio Comprido</t>
  </si>
  <si>
    <t>emefriocomprido@sjc.sp.gov.br</t>
  </si>
  <si>
    <t>447547</t>
  </si>
  <si>
    <t>ROSA TOMITA</t>
  </si>
  <si>
    <t>ROSA TOMITA, PROFª</t>
  </si>
  <si>
    <t>Rua Ayrton Senna da Silva, 90</t>
  </si>
  <si>
    <t>Jd São José II</t>
  </si>
  <si>
    <t>12.248-678</t>
  </si>
  <si>
    <t>3929-2995</t>
  </si>
  <si>
    <t>3929-3442</t>
  </si>
  <si>
    <t>3912-0390</t>
  </si>
  <si>
    <t>Integral  - N</t>
  </si>
  <si>
    <t>emefrosatomita@sjc.sp.gov.br</t>
  </si>
  <si>
    <t>emefrosatomita / rosa.tomita</t>
  </si>
  <si>
    <t>084621</t>
  </si>
  <si>
    <t>RUTH NUNES DA TRINDADE</t>
  </si>
  <si>
    <t>RUTH NUNES DA TRINDADE, PROFª</t>
  </si>
  <si>
    <t>Rua Waldemar Teixeira, 900</t>
  </si>
  <si>
    <t>Pq Interlagos</t>
  </si>
  <si>
    <t>12.229-010</t>
  </si>
  <si>
    <t>3944-1030</t>
  </si>
  <si>
    <t>3944-1670</t>
  </si>
  <si>
    <t>3944-0370</t>
  </si>
  <si>
    <t>emefruthnunes@sjc.sp.gov.br</t>
  </si>
  <si>
    <t>emefruthnunes</t>
  </si>
  <si>
    <t>271299</t>
  </si>
  <si>
    <t>SEBASTIANA COBRA</t>
  </si>
  <si>
    <t>SEBASTIANA COBRA, PROFª</t>
  </si>
  <si>
    <t>Rua dos Amores-Perfeitos, 95</t>
  </si>
  <si>
    <t>Jd das Indústrias</t>
  </si>
  <si>
    <t>12.240-150</t>
  </si>
  <si>
    <t>3931-1814</t>
  </si>
  <si>
    <t>3937-7629</t>
  </si>
  <si>
    <t>3934-5393</t>
  </si>
  <si>
    <t>emefsebastianacobra@sjc.sp.gov.br</t>
  </si>
  <si>
    <t>emefsebastianacobra / emef.sebastianacobra</t>
  </si>
  <si>
    <t>056819</t>
  </si>
  <si>
    <t>SILVANA MARIA RIBEIRO DE ALMEIDA</t>
  </si>
  <si>
    <t>SILVANA MARIA RIBEIRO DE ALMEIDA, PROFª</t>
  </si>
  <si>
    <t>Rua Quatro de Março, 10</t>
  </si>
  <si>
    <t>Jd Cerejeiras</t>
  </si>
  <si>
    <t>12.225-570</t>
  </si>
  <si>
    <t>3907-5772</t>
  </si>
  <si>
    <t>3907-7494</t>
  </si>
  <si>
    <t>3907-0397</t>
  </si>
  <si>
    <t>emefsilvanamaria@sjc.sp.gov.br</t>
  </si>
  <si>
    <t>emefsilvana / emefsilvanamariaribeirodealmeida / emefsilvanamaria</t>
  </si>
  <si>
    <t>281682</t>
  </si>
  <si>
    <t>SÔNIA MARIA PEREIRA DA SILVA</t>
  </si>
  <si>
    <t>SÔNIA MARIA PEREIRA DA SILVA, PROFª</t>
  </si>
  <si>
    <t>Rua dos Alfaiates, 321</t>
  </si>
  <si>
    <t>Pq Novo Horizonte</t>
  </si>
  <si>
    <t>12.225-740</t>
  </si>
  <si>
    <t>3907-4020</t>
  </si>
  <si>
    <t>3907-3355</t>
  </si>
  <si>
    <t xml:space="preserve">3907-0427 / 3907-0422 </t>
  </si>
  <si>
    <t>emefsoniamaria@sjc.sp.gov.br</t>
  </si>
  <si>
    <t>emefsoniamaria / emef.sonia.maria</t>
  </si>
  <si>
    <t>271305</t>
  </si>
  <si>
    <t>THEREZINHA DO MENINO JESUS SOARES DO NASCIMENTO</t>
  </si>
  <si>
    <t>THEREZINHA DO MENINO JESUS SOARES DO NASCIMENTO, PROFª</t>
  </si>
  <si>
    <t>Rua Francisco Carlos Barbosa, 200</t>
  </si>
  <si>
    <t>12.232-841</t>
  </si>
  <si>
    <t>3966-1582</t>
  </si>
  <si>
    <t>3966-1028</t>
  </si>
  <si>
    <t>3966-0273</t>
  </si>
  <si>
    <t>emeftherezinhajesus@sjc.sp.gov.br</t>
  </si>
  <si>
    <t>emeftherezinhamenino / therezinha.menino</t>
  </si>
  <si>
    <t>070476</t>
  </si>
  <si>
    <t>VERA BABO DE OLIVEIRA</t>
  </si>
  <si>
    <t>VERA BABO DE OLIVEIRA, PROFª</t>
  </si>
  <si>
    <t>Av Alto do Rio Doce, 801</t>
  </si>
  <si>
    <t>12.214-010</t>
  </si>
  <si>
    <t>3921-5748</t>
  </si>
  <si>
    <t>3942-4478</t>
  </si>
  <si>
    <t>3941-0536</t>
  </si>
  <si>
    <t>emefverababo@sjc.sp.gov.br</t>
  </si>
  <si>
    <t xml:space="preserve">emefverababo </t>
  </si>
  <si>
    <t>069048</t>
  </si>
  <si>
    <t>VERA LÚCIA CARNEVALLI BARRETO</t>
  </si>
  <si>
    <t>VERA LÚCIA CARNEVALLI BARRETO, PROFª</t>
  </si>
  <si>
    <t>Av Olivo Gomes, 520</t>
  </si>
  <si>
    <t>12.211-115</t>
  </si>
  <si>
    <t>3921-6258 / 3942-2780</t>
  </si>
  <si>
    <t xml:space="preserve">3921-6258 </t>
  </si>
  <si>
    <t>3921-6258</t>
  </si>
  <si>
    <t>3941-0352</t>
  </si>
  <si>
    <t>emefveralucia@sjc.sp.gov.br</t>
  </si>
  <si>
    <t>emefveralucia</t>
  </si>
  <si>
    <t>086022</t>
  </si>
  <si>
    <t>WALDEMAR RAMOS</t>
  </si>
  <si>
    <t>WALDEMAR RAMOS, PROF</t>
  </si>
  <si>
    <t>Rua México, 84</t>
  </si>
  <si>
    <t>12.223-410</t>
  </si>
  <si>
    <t>3929-6319 / 3912-5840</t>
  </si>
  <si>
    <t xml:space="preserve">3902-8454 </t>
  </si>
  <si>
    <t>3929-6319</t>
  </si>
  <si>
    <t>3912-0318</t>
  </si>
  <si>
    <t>emefwaldemarramos@sjc.sp.gov.br</t>
  </si>
  <si>
    <t>emefwaldemarramos / waldemarramos</t>
  </si>
  <si>
    <t>056765</t>
  </si>
  <si>
    <t>EMEI</t>
  </si>
  <si>
    <t>ANA LÚCIA DE CASTRO MICHELETO</t>
  </si>
  <si>
    <t>ANA LÚCIA DE CASTRO MICHELETO, PROFª</t>
  </si>
  <si>
    <t>Rua Patativa, 200</t>
  </si>
  <si>
    <t>Vl Tatetuba</t>
  </si>
  <si>
    <t>12.220-140</t>
  </si>
  <si>
    <t>3929-6843</t>
  </si>
  <si>
    <t>3929-3054</t>
  </si>
  <si>
    <t>3912-0662</t>
  </si>
  <si>
    <t>Infantil I, II e III</t>
  </si>
  <si>
    <t xml:space="preserve"> emeianalucia@sjc.sp.gov.br</t>
  </si>
  <si>
    <t>emeianalucia / emei.micheleto</t>
  </si>
  <si>
    <t>089624</t>
  </si>
  <si>
    <t>ÂNGELA DE CASTRO FERNANDES LOPES</t>
  </si>
  <si>
    <t>ÂNGELA DE CASTRO FERNANDES LOPES, PROFª</t>
  </si>
  <si>
    <t>Rua Turiaçu, 792</t>
  </si>
  <si>
    <t>12.235-650</t>
  </si>
  <si>
    <t>3931-8518</t>
  </si>
  <si>
    <t>3933-4594</t>
  </si>
  <si>
    <t>3934-0381</t>
  </si>
  <si>
    <t>emeiangeladecastro@sjc.sp.gov.br</t>
  </si>
  <si>
    <t>emeiangelacastro / emeiangelacastro1 / emei.angela.de.castro</t>
  </si>
  <si>
    <t>085170</t>
  </si>
  <si>
    <t xml:space="preserve">ARLINDO CAETANO FILHO </t>
  </si>
  <si>
    <t xml:space="preserve">ARLINDO CAETANO FILHO, PROF </t>
  </si>
  <si>
    <t>Rua Valdemir de Oliveira, 42</t>
  </si>
  <si>
    <t>Conj Res 31 de março</t>
  </si>
  <si>
    <t>12.237-200</t>
  </si>
  <si>
    <t>3931-1684</t>
  </si>
  <si>
    <t/>
  </si>
  <si>
    <t>3934-0564</t>
  </si>
  <si>
    <t xml:space="preserve"> emeiarlindocaetano@sjc.sp.gov.br</t>
  </si>
  <si>
    <t>emeiarlindocf / emeiarlindocaetano</t>
  </si>
  <si>
    <t>089618</t>
  </si>
  <si>
    <r>
      <t xml:space="preserve">ARTUR APARECIDO DA ROSA - </t>
    </r>
    <r>
      <rPr>
        <b/>
        <sz val="10"/>
        <rFont val="Arial"/>
        <family val="2"/>
      </rPr>
      <t>R09</t>
    </r>
  </si>
  <si>
    <t>Av São Vicente de Paulo, s/nº</t>
  </si>
  <si>
    <t>12.228-370</t>
  </si>
  <si>
    <t>3944-1765</t>
  </si>
  <si>
    <t>3944-0372</t>
  </si>
  <si>
    <t>emeiarturaparecido@sjc.sp.gov.br</t>
  </si>
  <si>
    <t>neicleanir / emeiarturaparecido / emeiartur</t>
  </si>
  <si>
    <t>233304</t>
  </si>
  <si>
    <t>CASSIANO RICARDO</t>
  </si>
  <si>
    <t>Rua Eng Prudente Meireles de Morais, 1000</t>
  </si>
  <si>
    <t>Vl Adyana</t>
  </si>
  <si>
    <t>12.243-750</t>
  </si>
  <si>
    <t>3921-1117</t>
  </si>
  <si>
    <t>emeicassianoricardo@sjc.sp.gov.br</t>
  </si>
  <si>
    <t>emeicassianoricardo / emei.cassiano.ricardo</t>
  </si>
  <si>
    <t>082995</t>
  </si>
  <si>
    <t xml:space="preserve">CHÁCARAS REUNIDASS </t>
  </si>
  <si>
    <t xml:space="preserve">CHÁCARAS REUNIDAS, DAS </t>
  </si>
  <si>
    <t>Rua Miracema, s/nº</t>
  </si>
  <si>
    <t>12.238-360</t>
  </si>
  <si>
    <t>3934-3836</t>
  </si>
  <si>
    <t>3934-0635</t>
  </si>
  <si>
    <t>neichacarasreunidas@sjc.sp.gov.br</t>
  </si>
  <si>
    <t>neichacarasreunidas</t>
  </si>
  <si>
    <t>090128</t>
  </si>
  <si>
    <t>CLEANIR SANTOS MALDONADO CAMPOY - R09</t>
  </si>
  <si>
    <r>
      <t xml:space="preserve">CLEANIR SANTOS MALDONADO CAMPOY, PROFª - </t>
    </r>
    <r>
      <rPr>
        <b/>
        <sz val="10"/>
        <rFont val="Arial"/>
        <family val="2"/>
      </rPr>
      <t>R09</t>
    </r>
  </si>
  <si>
    <t>Rua Noruega, 726</t>
  </si>
  <si>
    <t>Vl Letônia</t>
  </si>
  <si>
    <t>12.231-140</t>
  </si>
  <si>
    <t>3922-9394</t>
  </si>
  <si>
    <t>3913-0845</t>
  </si>
  <si>
    <t xml:space="preserve"> neicleanirsantos@sjc.sp.gov.br</t>
  </si>
  <si>
    <t>neicleanir</t>
  </si>
  <si>
    <t>089606</t>
  </si>
  <si>
    <t>CREMILDA ALVES DE OLIVEIRA AZEVEDO - R11</t>
  </si>
  <si>
    <r>
      <t xml:space="preserve">CREMILDA ALVES DE OLIVEIRA AZEVEDO, PROFª - </t>
    </r>
    <r>
      <rPr>
        <b/>
        <sz val="10"/>
        <rFont val="Arial"/>
        <family val="2"/>
      </rPr>
      <t>R11</t>
    </r>
  </si>
  <si>
    <t>Rua Durvalina Isaura Conceição dos Santos, 242</t>
  </si>
  <si>
    <t>Vl Cristina</t>
  </si>
  <si>
    <t>12.211-600</t>
  </si>
  <si>
    <t>3942-3139</t>
  </si>
  <si>
    <t>emeicremildaalves@sjc.sp.gov.br</t>
  </si>
  <si>
    <t>emeicremildalves / neivilacesar</t>
  </si>
  <si>
    <t>089631</t>
  </si>
  <si>
    <t>Rua Dr José de Moura Resende, 372</t>
  </si>
  <si>
    <t>Vl Tesouro</t>
  </si>
  <si>
    <t>12.221-470</t>
  </si>
  <si>
    <t>3929-2325</t>
  </si>
  <si>
    <t>3912-0757</t>
  </si>
  <si>
    <t xml:space="preserve">emeidomingosdemacedo@sjc.sp.gov.br </t>
  </si>
  <si>
    <t>emeidomingosmacedo</t>
  </si>
  <si>
    <t>096600</t>
  </si>
  <si>
    <t xml:space="preserve">ÉDERA IRENE PEREIRA DE OLIVEIRA CARDOSO </t>
  </si>
  <si>
    <t xml:space="preserve">ÉDERA IRENE PEREIRA DE OLIVEIRA CARDOSO, PROFª </t>
  </si>
  <si>
    <t>Rua Prof Luis Antonio Ribeiro de Macedo, 330</t>
  </si>
  <si>
    <t>Jd Paraiso do Sol</t>
  </si>
  <si>
    <t>12.225-250</t>
  </si>
  <si>
    <t>3907-1481</t>
  </si>
  <si>
    <t>3907-2133</t>
  </si>
  <si>
    <t>emeiederairene@sjc.sp.gov.br</t>
  </si>
  <si>
    <t>emeiedera / emei.prof.edera.irene</t>
  </si>
  <si>
    <t>347607</t>
  </si>
  <si>
    <t>ELZA FERREIRA RAHAL - R01</t>
  </si>
  <si>
    <r>
      <t xml:space="preserve">ELZA FERREIRA RAHAL, PROFª - </t>
    </r>
    <r>
      <rPr>
        <b/>
        <sz val="10"/>
        <rFont val="Arial"/>
        <family val="2"/>
      </rPr>
      <t>R01</t>
    </r>
  </si>
  <si>
    <t>Rua Paraná, 111</t>
  </si>
  <si>
    <t>Vl Maria</t>
  </si>
  <si>
    <t>3909-1073</t>
  </si>
  <si>
    <t>3909-1074</t>
  </si>
  <si>
    <t>3942-2659</t>
  </si>
  <si>
    <t>emeielzaferreira@sjc.sp.gov.br</t>
  </si>
  <si>
    <t>emeielzaferreira / neielzaferreira</t>
  </si>
  <si>
    <t>089597</t>
  </si>
  <si>
    <t>FEBRÔNIO PEREIRA GOMES</t>
  </si>
  <si>
    <t>Rua dos Carteiros, 50</t>
  </si>
  <si>
    <t>12.225-700</t>
  </si>
  <si>
    <t>3907-1439</t>
  </si>
  <si>
    <t>3907-2672</t>
  </si>
  <si>
    <t xml:space="preserve">emeifebroniopereira@sjc.sp.gov.br </t>
  </si>
  <si>
    <t>emeifebroniopereira / emeifebronio1 / emei.febronio</t>
  </si>
  <si>
    <t>090049</t>
  </si>
  <si>
    <t>IDELENA MENEZES TREFÍLIO DE CARVALHO</t>
  </si>
  <si>
    <t>IDELENA MENEZES TREFÍLIO DE CARVALHO, PROFª</t>
  </si>
  <si>
    <t>Av Olivo Gomes, 590</t>
  </si>
  <si>
    <t>3921-5770</t>
  </si>
  <si>
    <t>3913-0384</t>
  </si>
  <si>
    <t xml:space="preserve"> emeiidelenamenezes@sjc.sp.gov.br</t>
  </si>
  <si>
    <t>emeiidelenamenezes</t>
  </si>
  <si>
    <t>089588</t>
  </si>
  <si>
    <r>
      <t xml:space="preserve">IRACEMA OLIVEIRA DE MELLO - </t>
    </r>
    <r>
      <rPr>
        <b/>
        <sz val="10"/>
        <rFont val="Arial"/>
        <family val="2"/>
      </rPr>
      <t>R07</t>
    </r>
  </si>
  <si>
    <t>Rua Roberto Aparecido Cruz, 60</t>
  </si>
  <si>
    <t>Jd Santo Onofre</t>
  </si>
  <si>
    <t>12.228-077</t>
  </si>
  <si>
    <t>3944-2328</t>
  </si>
  <si>
    <t>3322-0850</t>
  </si>
  <si>
    <t>3944-0264</t>
  </si>
  <si>
    <t xml:space="preserve"> emeiiracemaoliveira@sjc.sp.gov.br</t>
  </si>
  <si>
    <t>emeijardimsantafe / emei.iracema.oliveira.de.mello</t>
  </si>
  <si>
    <t>092253</t>
  </si>
  <si>
    <t>JANE PALUMBO</t>
  </si>
  <si>
    <t>JANE PALUMBO, PROFª</t>
  </si>
  <si>
    <t>Rua Edilson Sabino dos Santos, s/nº</t>
  </si>
  <si>
    <t>12.232-610</t>
  </si>
  <si>
    <t>3966-8339</t>
  </si>
  <si>
    <t xml:space="preserve"> emeijanepalumbo@sjc.sp.gov.br</t>
  </si>
  <si>
    <t>emeijanepalumbo</t>
  </si>
  <si>
    <t>347590</t>
  </si>
  <si>
    <r>
      <t xml:space="preserve">JARDIM MORUMBI, DO - </t>
    </r>
    <r>
      <rPr>
        <b/>
        <sz val="10"/>
        <rFont val="Arial"/>
        <family val="2"/>
      </rPr>
      <t>R10</t>
    </r>
  </si>
  <si>
    <t>Av Elísio Galdino Sobrinho, 40</t>
  </si>
  <si>
    <t>12.236-740</t>
  </si>
  <si>
    <t>3931-0002</t>
  </si>
  <si>
    <t xml:space="preserve"> emeijardimmorumbi@sjc.sp.gov.br</t>
  </si>
  <si>
    <t>emeijdmorubi / emeijardimmorumbi</t>
  </si>
  <si>
    <t>090074</t>
  </si>
  <si>
    <t>JOÃO MARCONDES GUIMARÃES, PADRE</t>
  </si>
  <si>
    <t>Rua Tatuí, 27</t>
  </si>
  <si>
    <t>12.233-420</t>
  </si>
  <si>
    <t>3916-5257</t>
  </si>
  <si>
    <t xml:space="preserve">emeipadrejoao@sjc.sp.gov.br </t>
  </si>
  <si>
    <t>emeipadrejoao</t>
  </si>
  <si>
    <t>096684</t>
  </si>
  <si>
    <t xml:space="preserve">JOSÉ ANTERO CURSINO DOS SANTOS - R08 </t>
  </si>
  <si>
    <r>
      <t xml:space="preserve">JOSÉ ANTERO CURSINO DOS SANTOS, PROF - </t>
    </r>
    <r>
      <rPr>
        <b/>
        <sz val="10"/>
        <rFont val="Arial"/>
        <family val="2"/>
      </rPr>
      <t xml:space="preserve">R08 </t>
    </r>
  </si>
  <si>
    <t>Rua Itapoã, 101</t>
  </si>
  <si>
    <t>12.230-810</t>
  </si>
  <si>
    <t>3931-3718</t>
  </si>
  <si>
    <t>3937-0263</t>
  </si>
  <si>
    <t>emeijoseantero@sjc.sp.gov.br</t>
  </si>
  <si>
    <t>emeijoseantero</t>
  </si>
  <si>
    <t>090189</t>
  </si>
  <si>
    <t>JOSÉ MADUREIRA LEBRÃO</t>
  </si>
  <si>
    <t>Rua Maurício Maldonado Júnior, 94</t>
  </si>
  <si>
    <t>Jd Mariana II</t>
  </si>
  <si>
    <t>12.226-880</t>
  </si>
  <si>
    <t>3929-2322</t>
  </si>
  <si>
    <t>3912-9608</t>
  </si>
  <si>
    <t>emeijosemadureira@sjc.sp.gov.br</t>
  </si>
  <si>
    <t>emeilebrao / emeijmlebrao</t>
  </si>
  <si>
    <t>306538</t>
  </si>
  <si>
    <t>JOSÉ PURCINI</t>
  </si>
  <si>
    <t>Rua dos Cirurgiões Dentistas, 480</t>
  </si>
  <si>
    <t>Jd Santa Inês II</t>
  </si>
  <si>
    <t>12.248-515</t>
  </si>
  <si>
    <t>3929-7402</t>
  </si>
  <si>
    <t>3912-5780</t>
  </si>
  <si>
    <t>3902-0212</t>
  </si>
  <si>
    <t>emeijosepurcini@sjc.sp.gov.br</t>
  </si>
  <si>
    <t>emeijosepurcini / emei_josepurcini</t>
  </si>
  <si>
    <t>094596</t>
  </si>
  <si>
    <r>
      <t xml:space="preserve">JOSÉ RUBENS FRANCO BONAFÉ, PADRE - </t>
    </r>
    <r>
      <rPr>
        <b/>
        <sz val="10"/>
        <rFont val="Arial"/>
        <family val="2"/>
      </rPr>
      <t>R12</t>
    </r>
  </si>
  <si>
    <t>Rua Nossa Senhora da Salete, 34</t>
  </si>
  <si>
    <t>Vl Cândida</t>
  </si>
  <si>
    <t>12.213-580</t>
  </si>
  <si>
    <t>3921-9987</t>
  </si>
  <si>
    <t>3913-0392</t>
  </si>
  <si>
    <t>emeipadrebonafe@sjc.sp.gov.br</t>
  </si>
  <si>
    <t>emeipadrejose / emeipadrebonafe</t>
  </si>
  <si>
    <t>083012</t>
  </si>
  <si>
    <t>JOSÉ SODÉRO BITENCOURT</t>
  </si>
  <si>
    <t>JOSÉ SODÉRO BITENCOURT, PROF</t>
  </si>
  <si>
    <t>Rua José Antonio Monteiro Santos, 15</t>
  </si>
  <si>
    <t>12.236-874</t>
  </si>
  <si>
    <t>3939-4096</t>
  </si>
  <si>
    <t>3939-3753</t>
  </si>
  <si>
    <t xml:space="preserve">emeijosesodero@sjc.sp.gov.br </t>
  </si>
  <si>
    <t>josesodero / josesodero1</t>
  </si>
  <si>
    <t>347620</t>
  </si>
  <si>
    <t xml:space="preserve">LADIEL BENEDITO DE CARVALHO </t>
  </si>
  <si>
    <t xml:space="preserve">LADIEL BENEDITO DE CARVALHO, PROF </t>
  </si>
  <si>
    <t>Rua Ana Benedicta Dias Pedrosa, 75</t>
  </si>
  <si>
    <t>Parque Interlagos</t>
  </si>
  <si>
    <t>12.229-829</t>
  </si>
  <si>
    <t>3944-1828</t>
  </si>
  <si>
    <t>emeiladielbenedito@sjc.sp.gov.br</t>
  </si>
  <si>
    <t>emeiladiel / emeiladielbenedito</t>
  </si>
  <si>
    <t>224662</t>
  </si>
  <si>
    <t>LOURDES DE OLIVEIRA MENDES</t>
  </si>
  <si>
    <t>LOURDES DE OLIVEIRA MENDES, PROFª</t>
  </si>
  <si>
    <t>Rua Rio Una, 484/488</t>
  </si>
  <si>
    <t>Jd Pararangaba</t>
  </si>
  <si>
    <t>12.224-720</t>
  </si>
  <si>
    <t>3902-8879</t>
  </si>
  <si>
    <t xml:space="preserve"> emeilourdesdeoliveira@sjc.sp.gov.br</t>
  </si>
  <si>
    <t>emeilourdesoliveira</t>
  </si>
  <si>
    <t>418365</t>
  </si>
  <si>
    <t xml:space="preserve">LÚCIA MARIA DO AMARAL </t>
  </si>
  <si>
    <t xml:space="preserve">LÚCIA MARIA DO AMARAL, PROFª </t>
  </si>
  <si>
    <t>Rua José Benedito de Almeida Pena, 140</t>
  </si>
  <si>
    <t>Jardim Santa Luzia</t>
  </si>
  <si>
    <t>12.228-858</t>
  </si>
  <si>
    <t>3912-9819</t>
  </si>
  <si>
    <t>emeiluciaamaral@sjc.sp.gov.br</t>
  </si>
  <si>
    <t>497071</t>
  </si>
  <si>
    <t>LUIZ SUNDFELD - R05</t>
  </si>
  <si>
    <r>
      <t xml:space="preserve">LUIZ SUNDFELD, PROF - </t>
    </r>
    <r>
      <rPr>
        <b/>
        <sz val="10"/>
        <rFont val="Arial"/>
        <family val="2"/>
      </rPr>
      <t>R05</t>
    </r>
  </si>
  <si>
    <t>Rua Felício Jabbur Nasser, 1035</t>
  </si>
  <si>
    <t>3905-2263</t>
  </si>
  <si>
    <t>emeiluizsundfeld@sjc.sp.gov.br</t>
  </si>
  <si>
    <t>luizsundfeld / luiz.sundfeld / emeiluizsundfeld</t>
  </si>
  <si>
    <t>225150</t>
  </si>
  <si>
    <t>MARIA ALICE PASQUARELLI</t>
  </si>
  <si>
    <t>MARIA ALICE PASQUARELLI, PROFª</t>
  </si>
  <si>
    <t>Pça Joaquim Figueira de Andrade, 60</t>
  </si>
  <si>
    <t>Jd Copacabana</t>
  </si>
  <si>
    <t>12.221-221</t>
  </si>
  <si>
    <t>3929-1854</t>
  </si>
  <si>
    <t xml:space="preserve"> emeimariaalice@sjc.sp.gov.br</t>
  </si>
  <si>
    <t>emeipasquarelli / emeimariaalice / emei.pasquarelli / emei.maria.alice.pasquarelli</t>
  </si>
  <si>
    <t>096647</t>
  </si>
  <si>
    <t>MARIA DA GLÓRIA MARIANO SANTOS</t>
  </si>
  <si>
    <t>MARIA DA GLÓRIA MARIANO SANTOS, PROFª</t>
  </si>
  <si>
    <t>Pça César Traballi, 80</t>
  </si>
  <si>
    <t>12.212-810</t>
  </si>
  <si>
    <t>3922-6002</t>
  </si>
  <si>
    <t>3913-0399</t>
  </si>
  <si>
    <t xml:space="preserve"> emeimariadagloria@sjc.sp.gov.br</t>
  </si>
  <si>
    <t>emeimariagloria</t>
  </si>
  <si>
    <t>092289</t>
  </si>
  <si>
    <t>MARIA EZEQUIEL SANT'ANNA - R08</t>
  </si>
  <si>
    <r>
      <t xml:space="preserve">MARIA EZEQUIEL SANT'ANNA, PROFª - </t>
    </r>
    <r>
      <rPr>
        <b/>
        <sz val="10"/>
        <rFont val="Arial"/>
        <family val="2"/>
      </rPr>
      <t>R08</t>
    </r>
  </si>
  <si>
    <t>Rua Castor, 180</t>
  </si>
  <si>
    <t>12.230-320</t>
  </si>
  <si>
    <t>3937-4618</t>
  </si>
  <si>
    <t>emeimariaezequiel@sjc.sp.gov.br</t>
  </si>
  <si>
    <t>emeimariaezequiel</t>
  </si>
  <si>
    <t>085017</t>
  </si>
  <si>
    <t>MARIA JOSÉ GUIDO BROGLIATO FREIRE - R10</t>
  </si>
  <si>
    <r>
      <t xml:space="preserve">MARIA JOSÉ GUIDO BROGLIATO FREIRE, PROFª - </t>
    </r>
    <r>
      <rPr>
        <b/>
        <sz val="10"/>
        <rFont val="Arial"/>
        <family val="2"/>
      </rPr>
      <t>R10</t>
    </r>
  </si>
  <si>
    <t>Pça Bertolino Cláudio, 56</t>
  </si>
  <si>
    <t>Jd Colonial</t>
  </si>
  <si>
    <t>12.234-440</t>
  </si>
  <si>
    <t>3966-2351</t>
  </si>
  <si>
    <t>3966-0322</t>
  </si>
  <si>
    <t>Infantil II e III</t>
  </si>
  <si>
    <t>emeimariajoseguido@sjc.sp.gov.br</t>
  </si>
  <si>
    <t>emeimariajose</t>
  </si>
  <si>
    <t>078037</t>
  </si>
  <si>
    <t>MARILDA APARECIDA MONTEMÓR</t>
  </si>
  <si>
    <t>MARILDA APARECIDA MONTEMÓR, PROFª</t>
  </si>
  <si>
    <t>Pça Victor Hugo, s/nº</t>
  </si>
  <si>
    <t>Jd Oriental</t>
  </si>
  <si>
    <t>12.236-231</t>
  </si>
  <si>
    <t>3934-1602</t>
  </si>
  <si>
    <t>3939-3268</t>
  </si>
  <si>
    <t>3934-7576</t>
  </si>
  <si>
    <t>emeimarildamontemor@sjc.sp.gov.br</t>
  </si>
  <si>
    <t>emeimarildaaparecida</t>
  </si>
  <si>
    <t>086009</t>
  </si>
  <si>
    <t xml:space="preserve">MÁRIO CAMPANER </t>
  </si>
  <si>
    <t xml:space="preserve">MÁRIO CAMPANER, PROF </t>
  </si>
  <si>
    <t>Pça Flamboyant, 131</t>
  </si>
  <si>
    <t>12.241-100</t>
  </si>
  <si>
    <t>3931-5785</t>
  </si>
  <si>
    <t>3934-0411</t>
  </si>
  <si>
    <t>emeimariocampaner@sjc.sp.gov.br</t>
  </si>
  <si>
    <t>emeimariocampaner</t>
  </si>
  <si>
    <t>087497</t>
  </si>
  <si>
    <t>NORMA LÚCIA RODRIGUES DE ALMEIDA - R05</t>
  </si>
  <si>
    <r>
      <t xml:space="preserve">NORMA LÚCIA RODRIGUES DE ALMEIDA, PROFª - </t>
    </r>
    <r>
      <rPr>
        <b/>
        <sz val="10"/>
        <rFont val="Arial"/>
        <family val="2"/>
      </rPr>
      <t>R05</t>
    </r>
  </si>
  <si>
    <t>Rua Flor de Lis, 133</t>
  </si>
  <si>
    <t>Conj Res Jd das Flores</t>
  </si>
  <si>
    <t>12.247-650</t>
  </si>
  <si>
    <t>3905-2099</t>
  </si>
  <si>
    <t>3905-0424</t>
  </si>
  <si>
    <t>emeinormalucia@sjc.sp.gov.br</t>
  </si>
  <si>
    <t>norma.lucia.r.almeida / emeinormalucia</t>
  </si>
  <si>
    <t>090177</t>
  </si>
  <si>
    <t>OLGA FRANCO CUSTÓDIO</t>
  </si>
  <si>
    <t>OLGA FRANCO CUSTÓDIO, PROFª</t>
  </si>
  <si>
    <t>Av das Rosas, 232</t>
  </si>
  <si>
    <t>Jd Motorama</t>
  </si>
  <si>
    <t>12.224-000</t>
  </si>
  <si>
    <t>3929-6823</t>
  </si>
  <si>
    <t>3912-0762</t>
  </si>
  <si>
    <t xml:space="preserve"> emeiolgafranco@sjc.sp.gov.br</t>
  </si>
  <si>
    <t>emeiolga.franco / emeiolgafranco</t>
  </si>
  <si>
    <t>087476</t>
  </si>
  <si>
    <t xml:space="preserve">SANDRA REGINA DE ALMEIDA PAULO </t>
  </si>
  <si>
    <t xml:space="preserve">SANDRA REGINA DE ALMEIDA PAULO, PROFª </t>
  </si>
  <si>
    <t>Pça José Carlos Pace, 220</t>
  </si>
  <si>
    <t>Jd Americano</t>
  </si>
  <si>
    <t>12.225-050</t>
  </si>
  <si>
    <t>3929-6773</t>
  </si>
  <si>
    <t>3912-0768</t>
  </si>
  <si>
    <t>emeisandraregina@sjc.sp.gov.br</t>
  </si>
  <si>
    <t>emei.prof.edera.irene / emeisandraregina</t>
  </si>
  <si>
    <t>094584</t>
  </si>
  <si>
    <t>TORATARO TAKITANI</t>
  </si>
  <si>
    <t xml:space="preserve">Pça Bahia de São Salvador, 142 </t>
  </si>
  <si>
    <t>Jd Vale do Sol</t>
  </si>
  <si>
    <t>12.238-090</t>
  </si>
  <si>
    <t>3931-3382</t>
  </si>
  <si>
    <t>3934-0442</t>
  </si>
  <si>
    <t xml:space="preserve"> emeitoratarotakitani@sjc.sp.gov.br</t>
  </si>
  <si>
    <t>emei.torataro.takitani / emeitoratarotakitani</t>
  </si>
  <si>
    <t>086010</t>
  </si>
  <si>
    <t>VALÉRIA APARECIDA DE ALMEIDA VASCONCELOS</t>
  </si>
  <si>
    <t>VALÉRIA APARECIDA DE ALMEIDA VASCONCELOS, PROFª</t>
  </si>
  <si>
    <t>Estr Arcílio Moreira da Silva, 191</t>
  </si>
  <si>
    <t>Res Gazzo</t>
  </si>
  <si>
    <t>3931-8887</t>
  </si>
  <si>
    <t>emeivaleriaaparecida@sjc.sp.gov.br</t>
  </si>
  <si>
    <t>478350</t>
  </si>
  <si>
    <t xml:space="preserve">VILA SÃO PEDRO </t>
  </si>
  <si>
    <t xml:space="preserve">VILA SÃO PEDRO, DA </t>
  </si>
  <si>
    <t>Pça Paraíba, 119</t>
  </si>
  <si>
    <t>Vl São Pedro</t>
  </si>
  <si>
    <t>12.216-390</t>
  </si>
  <si>
    <t>3922-9689</t>
  </si>
  <si>
    <t>neivilasaopedro@sjc.sp.gov.br</t>
  </si>
  <si>
    <t>emeizelitoledo / neisaopedro</t>
  </si>
  <si>
    <t>096660</t>
  </si>
  <si>
    <t xml:space="preserve">ZELI DE TOLEDO DIAS </t>
  </si>
  <si>
    <t xml:space="preserve">ZELI DE TOLEDO DIAS, PROFª </t>
  </si>
  <si>
    <t>Av das Curruíras, 160</t>
  </si>
  <si>
    <t>Jd Uirá</t>
  </si>
  <si>
    <t>12.227-620</t>
  </si>
  <si>
    <t>3921-4527</t>
  </si>
  <si>
    <t>3913-0273</t>
  </si>
  <si>
    <t>emeizelidetoledo@sjc.sp.gov.br</t>
  </si>
  <si>
    <t>emeizelitoledo</t>
  </si>
  <si>
    <t>091546</t>
  </si>
  <si>
    <t xml:space="preserve">ZENAIDE VILALVA DE ARAÚJO </t>
  </si>
  <si>
    <t xml:space="preserve">ZENAIDE VILALVA DE ARAÚJO, PROFª </t>
  </si>
  <si>
    <t>3921-7439</t>
  </si>
  <si>
    <t xml:space="preserve"> emeizenaidevilalva@sjc.sp.gov.br</t>
  </si>
  <si>
    <t>emeizenaide / emeizenaidevilalva</t>
  </si>
  <si>
    <t>056753</t>
  </si>
  <si>
    <t>ZILDA COSTA DE OLIVEIRA</t>
  </si>
  <si>
    <t>ZILDA COSTA DE OLIVEIRA, PROFª</t>
  </si>
  <si>
    <t>Pça Hélio Dias, 137</t>
  </si>
  <si>
    <t>Pq Santa Rita</t>
  </si>
  <si>
    <t>12.227-230</t>
  </si>
  <si>
    <t>3922-5411</t>
  </si>
  <si>
    <t>3943-0327</t>
  </si>
  <si>
    <t>Integ. / M - T</t>
  </si>
  <si>
    <t xml:space="preserve"> emeizildacosta@sjc.sp.gov.br</t>
  </si>
  <si>
    <t>zilcosoli / emeizildacosta</t>
  </si>
  <si>
    <t>091510</t>
  </si>
  <si>
    <t>Filantrópica</t>
  </si>
  <si>
    <t>BEM TI VI</t>
  </si>
  <si>
    <t>INTEGRA</t>
  </si>
  <si>
    <t>IMI</t>
  </si>
  <si>
    <t>ANJELA MARIA DE SOUZA ALVES</t>
  </si>
  <si>
    <t>ANJELA MARIA DE SOUZA ALVES, PROFª</t>
  </si>
  <si>
    <t>Av Benedito Bento, 80</t>
  </si>
  <si>
    <t>12.236-580</t>
  </si>
  <si>
    <t>3931-5466</t>
  </si>
  <si>
    <t>3937-0248</t>
  </si>
  <si>
    <t>Berçário I, II e III e Infantil I, II e III</t>
  </si>
  <si>
    <t>Integral</t>
  </si>
  <si>
    <t>imianjelamaria@sjc.sp.gov.br</t>
  </si>
  <si>
    <t>imianjelamaria</t>
  </si>
  <si>
    <t>225472</t>
  </si>
  <si>
    <t>ARMILINDA LOCATELLI DE MACEDO</t>
  </si>
  <si>
    <t>Rua Vitório Carnevalli, 176</t>
  </si>
  <si>
    <t>12.221-560</t>
  </si>
  <si>
    <t>3929-5149</t>
  </si>
  <si>
    <t xml:space="preserve">imiarmilindalocatelli@sjc.sp.gov.br </t>
  </si>
  <si>
    <t>imiarmilinda</t>
  </si>
  <si>
    <t>225125</t>
  </si>
  <si>
    <t>BENEDITO CARVALHO DOS SANTOS</t>
  </si>
  <si>
    <t>Av Senador Teotônio Vilela, 900</t>
  </si>
  <si>
    <t>Vl Santa Luzia</t>
  </si>
  <si>
    <t>12.209-040</t>
  </si>
  <si>
    <t>3922-5253</t>
  </si>
  <si>
    <t>3941-0777</t>
  </si>
  <si>
    <t>imibeneditocarvalho@sjc.sp.gov.br</t>
  </si>
  <si>
    <t>imibeneditocarvalho / imi.benedito</t>
  </si>
  <si>
    <t>225137</t>
  </si>
  <si>
    <t>DIMÉIA MARIA FERREIRA DINIZ ENDO</t>
  </si>
  <si>
    <t>DIMÉIA MARIA FERREIRA DINIZ ENDO, PROFª</t>
  </si>
  <si>
    <t>12.239-170</t>
  </si>
  <si>
    <t>3966-1605</t>
  </si>
  <si>
    <t>3966-0313</t>
  </si>
  <si>
    <t>imidimeiamaria@sjc.sp.gov.br</t>
  </si>
  <si>
    <t>imidimeia</t>
  </si>
  <si>
    <t>225484</t>
  </si>
  <si>
    <t>Rua José Benedito Castilho, s/nº / esq. Av Adilson José da Cruz, 7581</t>
  </si>
  <si>
    <t>Conj Hab Papa João Paulo II / Dom Pedro I</t>
  </si>
  <si>
    <t>3966-2525</t>
  </si>
  <si>
    <t>3966-0248</t>
  </si>
  <si>
    <t xml:space="preserve"> imidompedro@sjc.sp.gov.br</t>
  </si>
  <si>
    <t>imidompedro</t>
  </si>
  <si>
    <t>225551</t>
  </si>
  <si>
    <t>FERNANDO TAO DE AZEVEDO</t>
  </si>
  <si>
    <t>Rua Bambuí, 250 - esq com Rua Cigarras</t>
  </si>
  <si>
    <t>12.230-130</t>
  </si>
  <si>
    <t>3931-8990</t>
  </si>
  <si>
    <t>imifernandotao@sjc.sp.gov.br</t>
  </si>
  <si>
    <t>497435</t>
  </si>
  <si>
    <t>FLÁVIO LENZI</t>
  </si>
  <si>
    <t>Pça das Gaivotas, 535</t>
  </si>
  <si>
    <t>12.220-220</t>
  </si>
  <si>
    <t>3912-3027</t>
  </si>
  <si>
    <t>3912-0472</t>
  </si>
  <si>
    <t>imiflaviolenzi@sjc.sp.gov.br</t>
  </si>
  <si>
    <t xml:space="preserve">imiflaviolenzi / imi.flavio.lenzi / imi_flaviolenzi / imi_flavio_lenzi / imi_flavio_lenzi1 </t>
  </si>
  <si>
    <t>225149</t>
  </si>
  <si>
    <t>JESUS DE NAZARÉ</t>
  </si>
  <si>
    <t>Rua Apa, 100</t>
  </si>
  <si>
    <t>Vl São Bento</t>
  </si>
  <si>
    <t>12.231-580</t>
  </si>
  <si>
    <t>3922-2319</t>
  </si>
  <si>
    <t>3941-0702</t>
  </si>
  <si>
    <t>imijesusdenazare@sjc.sp.gov.br</t>
  </si>
  <si>
    <t>imijesusnazare</t>
  </si>
  <si>
    <t>225496</t>
  </si>
  <si>
    <t>JOANA MATTAR DE OLIVEIRA</t>
  </si>
  <si>
    <t>Rua José Cobra, 95</t>
  </si>
  <si>
    <t>12.237-000</t>
  </si>
  <si>
    <t>3931-9818</t>
  </si>
  <si>
    <t>3939-6271</t>
  </si>
  <si>
    <t>3934-0714</t>
  </si>
  <si>
    <t xml:space="preserve"> imijoanamattar@sjc.sp.gov.br</t>
  </si>
  <si>
    <t>imijoanamattar</t>
  </si>
  <si>
    <t>225502</t>
  </si>
  <si>
    <t>JOÃO LOPES SIMÕES</t>
  </si>
  <si>
    <t>Pça Alexandre Magno, 166</t>
  </si>
  <si>
    <t>12.236-190</t>
  </si>
  <si>
    <t>3931-0194</t>
  </si>
  <si>
    <t>3934-0204</t>
  </si>
  <si>
    <t>imijoaolopes@sjc.sp.gov.br</t>
  </si>
  <si>
    <t>imijoaolopes</t>
  </si>
  <si>
    <t>225514</t>
  </si>
  <si>
    <t>MARIA DE LOURDES CONSTANTINO</t>
  </si>
  <si>
    <t>MARIA DE LOURDES CONSTANTINO, PROFª</t>
  </si>
  <si>
    <t>Rua dos Eletricistas, 330</t>
  </si>
  <si>
    <t>12.225-710</t>
  </si>
  <si>
    <t>3907-2113</t>
  </si>
  <si>
    <t>3907-5994</t>
  </si>
  <si>
    <t>3907-0425</t>
  </si>
  <si>
    <t xml:space="preserve"> imimariadelourdes@sjc.sp.gov.br</t>
  </si>
  <si>
    <t>maria.de.lourdes18 / imimarialourdes</t>
  </si>
  <si>
    <t>225162</t>
  </si>
  <si>
    <t>Pça dos Músicos, 140</t>
  </si>
  <si>
    <t>3929-8083</t>
  </si>
  <si>
    <t>3912-0298</t>
  </si>
  <si>
    <t>imimarildaferreira@sjc.sp.gov.br</t>
  </si>
  <si>
    <t>imimarildapereira / imimarildaferreira</t>
  </si>
  <si>
    <t>225186</t>
  </si>
  <si>
    <t>MAROCA VENEZIANI</t>
  </si>
  <si>
    <t>Rua Alziro Lebrão s/nº</t>
  </si>
  <si>
    <t>3922-9937</t>
  </si>
  <si>
    <t>3923-3762</t>
  </si>
  <si>
    <t>3913-0618</t>
  </si>
  <si>
    <t xml:space="preserve">imimarocaveneziani@sjc.sp.gov.br </t>
  </si>
  <si>
    <t>imimarocaveneziane / imimarocaveneziani</t>
  </si>
  <si>
    <t>225174</t>
  </si>
  <si>
    <t>POUSADA DO VALE</t>
  </si>
  <si>
    <t>Rua Cerejeira, s/nº</t>
  </si>
  <si>
    <t>12.226-740</t>
  </si>
  <si>
    <t>3929-3168</t>
  </si>
  <si>
    <t>3912-0769</t>
  </si>
  <si>
    <t xml:space="preserve">imipousadadovale@sjc.sp.gov.br </t>
  </si>
  <si>
    <t>imipousadavale / imipousadadovale / imipousadadovale1 / imipousadadovale2 / imipousadadovale3 / imipousadadovale4</t>
  </si>
  <si>
    <t>074937</t>
  </si>
  <si>
    <t>NEI</t>
  </si>
  <si>
    <r>
      <t xml:space="preserve">ALADIR MAIA RIBEIRO GOMES - </t>
    </r>
    <r>
      <rPr>
        <b/>
        <sz val="10"/>
        <rFont val="Arial"/>
        <family val="2"/>
      </rPr>
      <t>R09</t>
    </r>
  </si>
  <si>
    <t>Rua Porto Novo, 45</t>
  </si>
  <si>
    <t>12.230-060</t>
  </si>
  <si>
    <t>3931-6902</t>
  </si>
  <si>
    <t xml:space="preserve"> neialadir@sjc.sp.gov.br</t>
  </si>
  <si>
    <t>neicleanir / neividoca</t>
  </si>
  <si>
    <t>090025</t>
  </si>
  <si>
    <r>
      <t xml:space="preserve">ALTO DA PONTE, DO - </t>
    </r>
    <r>
      <rPr>
        <b/>
        <sz val="10"/>
        <rFont val="Arial"/>
        <family val="2"/>
      </rPr>
      <t>R12</t>
    </r>
  </si>
  <si>
    <t>Rua Itararé, 116</t>
  </si>
  <si>
    <t>12.212-430</t>
  </si>
  <si>
    <t>3941-6097</t>
  </si>
  <si>
    <t>3913-0403</t>
  </si>
  <si>
    <t>neialtodaponte@sjc.sp.gov.br</t>
  </si>
  <si>
    <t>emeipadrebonafe / neialtoponte</t>
  </si>
  <si>
    <t>092236</t>
  </si>
  <si>
    <t>ANA ISABEL BARBOSA - R13</t>
  </si>
  <si>
    <r>
      <t xml:space="preserve">ANA ISABEL BARBOSA, PROFª - </t>
    </r>
    <r>
      <rPr>
        <b/>
        <sz val="10"/>
        <rFont val="Arial"/>
        <family val="2"/>
      </rPr>
      <t>R13</t>
    </r>
  </si>
  <si>
    <t>Rua Benedito de Oliveira e Silva, 115</t>
  </si>
  <si>
    <t>12.213-790</t>
  </si>
  <si>
    <t>3948-1313</t>
  </si>
  <si>
    <t>3948-0268</t>
  </si>
  <si>
    <t>neianaisabel@sjc.sp.gov.br</t>
  </si>
  <si>
    <t>regiao13 / neibuquirinha</t>
  </si>
  <si>
    <t>062467</t>
  </si>
  <si>
    <r>
      <t xml:space="preserve">BAIRRO DOS FREITAS - </t>
    </r>
    <r>
      <rPr>
        <b/>
        <sz val="10"/>
        <rFont val="Arial"/>
        <family val="2"/>
      </rPr>
      <t>R11</t>
    </r>
  </si>
  <si>
    <t>Estrada José Benedito de Oliveira, 1938</t>
  </si>
  <si>
    <t>12.214-422</t>
  </si>
  <si>
    <t>3948-2834</t>
  </si>
  <si>
    <t>neibairrodosfreitas@sjc.sp.gov.br</t>
  </si>
  <si>
    <t>455301</t>
  </si>
  <si>
    <t xml:space="preserve">DOROTI DA SILVA CUNHA </t>
  </si>
  <si>
    <t xml:space="preserve">Rua Abelardo Alves de Paiva, 300 </t>
  </si>
  <si>
    <t>Jd Santa Ines I</t>
  </si>
  <si>
    <t>12.248-490</t>
  </si>
  <si>
    <t>3929-1928</t>
  </si>
  <si>
    <t>3902-0271</t>
  </si>
  <si>
    <t>neidorotidasilva@sjc.sp.gov.br</t>
  </si>
  <si>
    <t>neidorotisilva</t>
  </si>
  <si>
    <t>090153</t>
  </si>
  <si>
    <t>ELZA MARIA DIAS MENDONÇA - R01</t>
  </si>
  <si>
    <r>
      <t xml:space="preserve">ELZA MARIA DIAS MENDONÇA, PROFª - </t>
    </r>
    <r>
      <rPr>
        <b/>
        <sz val="10"/>
        <rFont val="Arial"/>
        <family val="2"/>
      </rPr>
      <t>R01</t>
    </r>
  </si>
  <si>
    <t>Pça Francisco Escobar, 103</t>
  </si>
  <si>
    <t>12.215-170</t>
  </si>
  <si>
    <t>3923-5216</t>
  </si>
  <si>
    <t>neielzamaria@sjc.sp.gov.br</t>
  </si>
  <si>
    <t>neielzamaria / emeimontecastelo</t>
  </si>
  <si>
    <t>096611</t>
  </si>
  <si>
    <t>EUGÊNIO DE MELO - R05</t>
  </si>
  <si>
    <r>
      <t xml:space="preserve">EUGÊNIO DE MELO, DE - </t>
    </r>
    <r>
      <rPr>
        <b/>
        <sz val="10"/>
        <rFont val="Arial"/>
        <family val="2"/>
      </rPr>
      <t>R05</t>
    </r>
  </si>
  <si>
    <t xml:space="preserve">Rua Eloy Porto, 120 </t>
  </si>
  <si>
    <t>12.247-160</t>
  </si>
  <si>
    <t>3905-2153</t>
  </si>
  <si>
    <t>3905-0340</t>
  </si>
  <si>
    <t>neifatimaberthoud@sjc.sp.gov.br</t>
  </si>
  <si>
    <t>luizsundfeld / nei_eugenio_de_melo / neieugeniomelo</t>
  </si>
  <si>
    <t>091534</t>
  </si>
  <si>
    <t xml:space="preserve">JOSÉ PAULINO BICUDO </t>
  </si>
  <si>
    <t>Rua Javaés, s/nº</t>
  </si>
  <si>
    <t>12.242-370</t>
  </si>
  <si>
    <t>3941-5895</t>
  </si>
  <si>
    <t>T</t>
  </si>
  <si>
    <t xml:space="preserve"> neijosepaulinobicudo@sjc.sp.gov.br</t>
  </si>
  <si>
    <t>emeizenaide / emeizenaidevilalva / neijosepaulino</t>
  </si>
  <si>
    <t>078025</t>
  </si>
  <si>
    <t xml:space="preserve">MARIANITA DE OLIVEIRA PEREIRA SANTOS </t>
  </si>
  <si>
    <t xml:space="preserve">MARIANITA DE OLIVEIRA PEREIRA SANTOS, PROFª </t>
  </si>
  <si>
    <t>Rua Viçosa, 5</t>
  </si>
  <si>
    <t>12.233-290</t>
  </si>
  <si>
    <t>3936-1002</t>
  </si>
  <si>
    <t>3916-3516</t>
  </si>
  <si>
    <t>emeimarianitadeoliveira@sjc.sp.gov.br</t>
  </si>
  <si>
    <t>emeimarianita / emeimarianitaoliveira</t>
  </si>
  <si>
    <t>090104</t>
  </si>
  <si>
    <r>
      <t xml:space="preserve">RIO COMPRIDO, DO - </t>
    </r>
    <r>
      <rPr>
        <b/>
        <sz val="10"/>
        <rFont val="Arial"/>
        <family val="2"/>
      </rPr>
      <t>R10</t>
    </r>
  </si>
  <si>
    <t>Rua São Francisco , 181</t>
  </si>
  <si>
    <t>12.235-000</t>
  </si>
  <si>
    <t>3939-3224</t>
  </si>
  <si>
    <t>neiriocomprido@sjc.sp.gov.br</t>
  </si>
  <si>
    <t>emeijardimmorumbi / neiriocomprido / nei.rio.comprido</t>
  </si>
  <si>
    <t>078013</t>
  </si>
  <si>
    <t>SÃO FRANCISCO XAVIER - R13</t>
  </si>
  <si>
    <r>
      <t xml:space="preserve">SÃO FRANCISCO XAVIER, DE - </t>
    </r>
    <r>
      <rPr>
        <b/>
        <sz val="10"/>
        <rFont val="Arial"/>
        <family val="2"/>
      </rPr>
      <t>R13</t>
    </r>
  </si>
  <si>
    <t>Rua Treze de Maio, s/nº</t>
  </si>
  <si>
    <t>3926-1665</t>
  </si>
  <si>
    <t>3926-0223</t>
  </si>
  <si>
    <t>neisaofranciscoxavier@sjc.sp.gov.br</t>
  </si>
  <si>
    <t>regiao13 / neisaofrancisco</t>
  </si>
  <si>
    <t>078049</t>
  </si>
  <si>
    <t>EE JOSÉ FREDERICO MARQUES</t>
  </si>
  <si>
    <r>
      <t xml:space="preserve">VICENTE SIMIÃO LUZ </t>
    </r>
    <r>
      <rPr>
        <b/>
        <sz val="10"/>
        <rFont val="Arial"/>
        <family val="2"/>
      </rPr>
      <t>- R07</t>
    </r>
  </si>
  <si>
    <t>Rua Natálio Angelo Stabeli, 20</t>
  </si>
  <si>
    <t>Jd São Leopoldo</t>
  </si>
  <si>
    <t>12.228-191</t>
  </si>
  <si>
    <t>3944-1481</t>
  </si>
  <si>
    <t>3944-0368</t>
  </si>
  <si>
    <t>neivicentesimiao@sjc.sp.gov.br</t>
  </si>
  <si>
    <t>emei.iracema.oliveira.de.mello / neivicentesimiao</t>
  </si>
  <si>
    <t>066412</t>
  </si>
  <si>
    <t>VILA CÉSAR - R11</t>
  </si>
  <si>
    <r>
      <t xml:space="preserve">VILA CÉSAR, DA - </t>
    </r>
    <r>
      <rPr>
        <b/>
        <sz val="10"/>
        <rFont val="Arial"/>
        <family val="2"/>
      </rPr>
      <t>R11</t>
    </r>
  </si>
  <si>
    <t>Rua João José do Nascimento, 77</t>
  </si>
  <si>
    <t>Vl César</t>
  </si>
  <si>
    <t>12.211-330</t>
  </si>
  <si>
    <t>3923-5204</t>
  </si>
  <si>
    <t xml:space="preserve"> neivilacesar@sjc.sp.gov.br</t>
  </si>
  <si>
    <t>neivilacesar</t>
  </si>
  <si>
    <t>090098</t>
  </si>
  <si>
    <t>VILA PAIVA - R13</t>
  </si>
  <si>
    <r>
      <t xml:space="preserve">VILA PAIVA, DA - </t>
    </r>
    <r>
      <rPr>
        <b/>
        <sz val="10"/>
        <rFont val="Arial"/>
        <family val="2"/>
      </rPr>
      <t>R13</t>
    </r>
  </si>
  <si>
    <t>Rua Antonio Pedro Perotti, 375</t>
  </si>
  <si>
    <t>Vl Paiva</t>
  </si>
  <si>
    <t>12.213-400</t>
  </si>
  <si>
    <t>3922-8122</t>
  </si>
  <si>
    <t>neivilapaiva@sjc.sp.gov.br</t>
  </si>
  <si>
    <t>regiao13 / neivilapaiva</t>
  </si>
  <si>
    <t>095936</t>
  </si>
  <si>
    <t xml:space="preserve">VILA SÃO BENEDITO </t>
  </si>
  <si>
    <t xml:space="preserve">VILA SÃO BENEDITO, DA </t>
  </si>
  <si>
    <t>Pça Benedito Ugolino da Silva Guerra, 311</t>
  </si>
  <si>
    <t>Vl São Benedito</t>
  </si>
  <si>
    <t>12.227-060</t>
  </si>
  <si>
    <t xml:space="preserve">3922-2419 - EE Domingos </t>
  </si>
  <si>
    <t>M</t>
  </si>
  <si>
    <t>neivilasaobenedito@sjc.sp.gov.br</t>
  </si>
  <si>
    <t>emeizelitoledo / neisaobenedito</t>
  </si>
  <si>
    <t>091595</t>
  </si>
  <si>
    <t>VILA SÃO BENTO - R07</t>
  </si>
  <si>
    <r>
      <t xml:space="preserve">VILA SÃO BENTO, DA </t>
    </r>
    <r>
      <rPr>
        <b/>
        <sz val="10"/>
        <rFont val="Arial"/>
        <family val="2"/>
      </rPr>
      <t>- R07</t>
    </r>
  </si>
  <si>
    <t>Rua Gurupi, 40</t>
  </si>
  <si>
    <t>12.231-600</t>
  </si>
  <si>
    <t>3943-4271</t>
  </si>
  <si>
    <t>3911-0368</t>
  </si>
  <si>
    <t>neivilasaobento@sjc.sp.gov.br</t>
  </si>
  <si>
    <t>emei.iracema.oliveira.de.mello / neisaobento</t>
  </si>
  <si>
    <t>092228</t>
  </si>
  <si>
    <t>VILA SÃO GERALDO - R12</t>
  </si>
  <si>
    <r>
      <t xml:space="preserve">VILA SÃO GERALDO, DA - </t>
    </r>
    <r>
      <rPr>
        <b/>
        <sz val="10"/>
        <rFont val="Arial"/>
        <family val="2"/>
      </rPr>
      <t>R12</t>
    </r>
  </si>
  <si>
    <t>Rua Maj Manoel Fernandes Netto, 320</t>
  </si>
  <si>
    <t>Vl São Geraldo</t>
  </si>
  <si>
    <t>12.213-270</t>
  </si>
  <si>
    <t>3921-2537</t>
  </si>
  <si>
    <t>3913-0383</t>
  </si>
  <si>
    <t>neivilasaogeraldo@sjc.sp.gov.br</t>
  </si>
  <si>
    <t>emeipadrebonafe / neisaogeraldo</t>
  </si>
  <si>
    <t>091571</t>
  </si>
  <si>
    <t>EE ALCEU MAYNARD ARAÚJO</t>
  </si>
  <si>
    <t>EE AMINTAS ROCHA BRITO</t>
  </si>
  <si>
    <t>EE ANA CÂNDIDA DE BARROS MOLINA</t>
  </si>
  <si>
    <t>EE ANA HERONDINA SOARES SCHYCHOF</t>
  </si>
  <si>
    <t>EE ARLETE ELOÍZA FERREIRA TEIXEIRA</t>
  </si>
  <si>
    <t>EE AYR PICANÇO BARBOSA DE ALMEIDA</t>
  </si>
  <si>
    <t>EE BAIRRO DO TURVO</t>
  </si>
  <si>
    <t>EE BENEDITO MATARAZZO</t>
  </si>
  <si>
    <t xml:space="preserve">EE BENGALAR </t>
  </si>
  <si>
    <t xml:space="preserve">EE BOM SUCESSO </t>
  </si>
  <si>
    <t>EE CENTRO ESTADUAL DE EDUCAÇÃO SUPLETIVA  - CEEJA</t>
  </si>
  <si>
    <t>EE DAS PERNAMBUCANAS</t>
  </si>
  <si>
    <t>EE DIACONO HAMILTON BONTORIM DE SOUZA</t>
  </si>
  <si>
    <t>EE DINORÁ PEREIRA RAMOS DE BRITO</t>
  </si>
  <si>
    <t>EE DIRCE ELIAS</t>
  </si>
  <si>
    <t>EE DOMINGOS DE MACEDO CUSTÓDIO</t>
  </si>
  <si>
    <t>EE DORIVAL MONTEIRO DE OLIVEIRA</t>
  </si>
  <si>
    <t>EE ÉDERA IRENE PEREIRA DE OLIVEIRA CARDOSO</t>
  </si>
  <si>
    <t>EE EDEWALDO FREITAS GAIA SANT´ANA</t>
  </si>
  <si>
    <t>EE EDGAR DE MELLO MATTOS DE CASTRO, ENG</t>
  </si>
  <si>
    <t>EE ELÍDIA TEDESCO DE OLIVEIRA</t>
  </si>
  <si>
    <t xml:space="preserve">EE ESTEVAM FERRI </t>
  </si>
  <si>
    <t>EE EUNICE CORDEIRO DOS SANTOS RODRIGUES</t>
  </si>
  <si>
    <t>EE FELÍCIO SAVASTANO</t>
  </si>
  <si>
    <t>EE FRANCISCO JOÃO LEME</t>
  </si>
  <si>
    <t>EE FRANCISCO LOPES DE AZEVEDO</t>
  </si>
  <si>
    <t>EE FRANCISCO PEREIRA DA SILVA</t>
  </si>
  <si>
    <t>EE GERALDINA COELHO MONTEIRO</t>
  </si>
  <si>
    <t>EE HENRIQUETA COSTA PORTO</t>
  </si>
  <si>
    <t>EE ILZA IRMA MOELLER COPPIO</t>
  </si>
  <si>
    <t>EE IRACEMA RIBEIRO DE FREITAS</t>
  </si>
  <si>
    <t>EE JENI DAVI BACHA</t>
  </si>
  <si>
    <t>EE JOÃO FERREIRA DOS SANTOS</t>
  </si>
  <si>
    <t>EE JOAQUIM ANDRADE MEIRELLES</t>
  </si>
  <si>
    <t>EE JOAQUIM DE MOURA CANDELÁRIA</t>
  </si>
  <si>
    <t>EE JORGE BARBOSA MOREIRA</t>
  </si>
  <si>
    <t>EE JOSÉ ANTONIO COUTINHO CONDINO</t>
  </si>
  <si>
    <t>EE JOSÉ MARIOTTO FERREIRA, MAJ AV</t>
  </si>
  <si>
    <t>EE JOSÉ VIEIRA MACEDO</t>
  </si>
  <si>
    <t>EE JÚLIA BERNARDES RODRIGUES</t>
  </si>
  <si>
    <t>EE JUVENAL MACHADO DE ARAÚJO</t>
  </si>
  <si>
    <t>EE LOURDES MARIA DE CAMARGO</t>
  </si>
  <si>
    <t>EE MALBA TEREZA FERRAZ CAMPANER</t>
  </si>
  <si>
    <t>EE MÁRCIA HELENA BARBOSA LINO</t>
  </si>
  <si>
    <t>EE MARIA APARECIDA VERÍSSIMO MADUREIRA RAMOS</t>
  </si>
  <si>
    <t>EE MARIA DOLORES VERÍSSIMO MADUREIRA</t>
  </si>
  <si>
    <t>EE MARIA GOMIDE SANTOS DE SOUZA</t>
  </si>
  <si>
    <t>EE MARIA LUIZA DE GUIMARÃES MEDEIROS</t>
  </si>
  <si>
    <t>EE MAURÍCIO ANISSE CURY, DR</t>
  </si>
  <si>
    <t>EE MIGUEL NAKED, MAJ</t>
  </si>
  <si>
    <t>EE MOABE CURY</t>
  </si>
  <si>
    <t>EE NAJLA JAMILE SANTOS MACHADO ARAÚJO</t>
  </si>
  <si>
    <t>EE NELSON DO NASCIMENTO MONTEIRO</t>
  </si>
  <si>
    <t>EE NELSON FERREIRA DA SILVA</t>
  </si>
  <si>
    <t>EE PEDRO MASCARENHAS, DR</t>
  </si>
  <si>
    <t>EE PEDRO MAZZA</t>
  </si>
  <si>
    <t>EE RONDON, MAL</t>
  </si>
  <si>
    <t>EE RUI RODRIGUES DÓRIA, DR</t>
  </si>
  <si>
    <t>EE RUTH COUTINHO SOBREIRO</t>
  </si>
  <si>
    <t>EE SÔNIA MARIA ALEXANDRE PEREIRA</t>
  </si>
  <si>
    <t>EE SUELY ANTUNES DE MELLO</t>
  </si>
  <si>
    <t>EE VALMAR LOURENÇO SANTIAGO</t>
  </si>
  <si>
    <t>EE WILMA RAGAZZI BOCCARDO</t>
  </si>
  <si>
    <t>EE XENOFONTE STRABÃO DE CASTRO</t>
  </si>
  <si>
    <t>EE ZILAH FERREIRA VIAGI PASSARELLI DE CAMPOS</t>
  </si>
  <si>
    <t>EE ZILDA ALTIMIRA SOCI</t>
  </si>
  <si>
    <t>EEIEF MADRE TEREZA</t>
  </si>
  <si>
    <t>EMEF ÁLVARO GONÇALVES</t>
  </si>
  <si>
    <t>EMEF ANA BERLING MACEDO</t>
  </si>
  <si>
    <t>EMEF ANTÔNIO PALMA SOBRINHO</t>
  </si>
  <si>
    <t>EMEF ÁUREA CANTINHO RODRIGUES</t>
  </si>
  <si>
    <t>EMEF DOSULINA CHENQUE CHAVES DE ANDRADE</t>
  </si>
  <si>
    <t>EMEF ELIZABETE DE PAULA HONORATO</t>
  </si>
  <si>
    <t>EMEF ELZA REGINA FERREIRA BEVILACQUA</t>
  </si>
  <si>
    <t>EMEF EMMANUEL ANTONIO DOS SANTOS</t>
  </si>
  <si>
    <t xml:space="preserve">EMEF FLÁVIO BERLING MACEDO </t>
  </si>
  <si>
    <t>EMEF GERALDO DE ALMEIDA</t>
  </si>
  <si>
    <t>EMEF HÉLIO AUGUSTO DE SOUZA</t>
  </si>
  <si>
    <t>EMEF HÉLIO WALTER BEVILACQUA</t>
  </si>
  <si>
    <t>EMEF HOMERA DA SILVA BRAGA</t>
  </si>
  <si>
    <t>EMEF IGNÊZ SAGULA FOSSÁ</t>
  </si>
  <si>
    <t>EMEF ILDETE MENDONÇA BARBOSA</t>
  </si>
  <si>
    <t>EMEF ILGA PUSPLATAIS</t>
  </si>
  <si>
    <t>EMEF JACYRA VIEIRA BARACHO</t>
  </si>
  <si>
    <t>EMEF LEONOR PEREIRA NUNES GALVÃO</t>
  </si>
  <si>
    <t>EMEF LÚCIA PEREIRA RODRIGUES</t>
  </si>
  <si>
    <t>EMEF LUIZ LEITE</t>
  </si>
  <si>
    <t>EMEF LUZIA LEVINA APARECIDA BORGES</t>
  </si>
  <si>
    <t>EMEF MARIA AMÉLIA WAKAMATSU</t>
  </si>
  <si>
    <t>EMEF MARIA APARECIDA SANTOS RONCONI</t>
  </si>
  <si>
    <t>EMEF MARIA AUGUSTA MOREIRA DA COSTA</t>
  </si>
  <si>
    <t>EMEF MARIA DE MELO</t>
  </si>
  <si>
    <t>EMEF MARIA NAZARETH DE MOURA VERONESE</t>
  </si>
  <si>
    <t>EMEF MARIA OFÉLIA VENEZIANI PEDROSA</t>
  </si>
  <si>
    <t>EMEF MARIANA TEIXEIRA CORNÉLIO</t>
  </si>
  <si>
    <t>EMEF MARTHA ABIB CASTANHO</t>
  </si>
  <si>
    <t>EMEF MERCEDES CARNEVALLI KLEIN</t>
  </si>
  <si>
    <t>EMEF MOACYR BENEDICTO DE SOUZA</t>
  </si>
  <si>
    <t>EMEF NORMA DE CONTI SIMÃO</t>
  </si>
  <si>
    <t>EMEF OTACÍLIA MADUREIRA DE MOURA</t>
  </si>
  <si>
    <t>EMEF PALMYRA SANT'ANNA</t>
  </si>
  <si>
    <t>EMEF POSSIDÔNIO SALLES</t>
  </si>
  <si>
    <t>EMEF ROSA TOMITA</t>
  </si>
  <si>
    <t>EMEF RUTH NUNES DA TRINDADE</t>
  </si>
  <si>
    <t>EMEF SEBASTIANA COBRA</t>
  </si>
  <si>
    <t>EMEF SILVANA MARIA RIBEIRO DE ALMEIDA</t>
  </si>
  <si>
    <t>EMEF SÔNIA MARIA PEREIRA DA SILVA</t>
  </si>
  <si>
    <t>EMEF THEREZINHA DO MENINO JESUS SOARES DO NASCIMENTO</t>
  </si>
  <si>
    <t>EMEF VERA BABO DE OLIVEIRA</t>
  </si>
  <si>
    <t>EMEF VERA LÚCIA CARNEVALLI BARRETO</t>
  </si>
  <si>
    <t>EMEF WALDEMAR RAMOS</t>
  </si>
  <si>
    <t>EMEI ANA LÚCIA DE CASTRO MICHELETO</t>
  </si>
  <si>
    <t>EMEI ÂNGELA DE CASTRO FERNANDES LOPES</t>
  </si>
  <si>
    <t xml:space="preserve">EMEI ARLINDO CAETANO FILHO </t>
  </si>
  <si>
    <t>EMEI ARTUR APARECIDO DA ROSA - R09</t>
  </si>
  <si>
    <t xml:space="preserve">EMEI CHÁCARAS REUNIDASS </t>
  </si>
  <si>
    <t>EMEI CLEANIR SANTOS MALDONADO CAMPOY - R09</t>
  </si>
  <si>
    <t>EMEI CREMILDA ALVES DE OLIVEIRA AZEVEDO - R11</t>
  </si>
  <si>
    <t>EMEI DOMINGOS DE MACEDO CUSTÓDIO</t>
  </si>
  <si>
    <t xml:space="preserve">EMEI ÉDERA IRENE PEREIRA DE OLIVEIRA CARDOSO </t>
  </si>
  <si>
    <t>EMEI ELZA FERREIRA RAHAL - R01</t>
  </si>
  <si>
    <t>EMEI IDELENA MENEZES TREFÍLIO DE CARVALHO</t>
  </si>
  <si>
    <t>EMEI IRACEMA OLIVEIRA DE MELLO - R07</t>
  </si>
  <si>
    <t>EMEI JANE PALUMBO</t>
  </si>
  <si>
    <t>EMEI JARDIM MORUMBI, DO - R10</t>
  </si>
  <si>
    <t>EMEI JOÃO MARCONDES GUIMARÃES, PADRE</t>
  </si>
  <si>
    <t xml:space="preserve">EMEI JOSÉ ANTERO CURSINO DOS SANTOS - R08 </t>
  </si>
  <si>
    <t>EMEI JOSÉ RUBENS FRANCO BONAFÉ, PADRE - R12</t>
  </si>
  <si>
    <t>EMEI JOSÉ SODÉRO BITENCOURT</t>
  </si>
  <si>
    <t xml:space="preserve">EMEI LADIEL BENEDITO DE CARVALHO </t>
  </si>
  <si>
    <t>EMEI LOURDES DE OLIVEIRA MENDES</t>
  </si>
  <si>
    <t xml:space="preserve">EMEI LÚCIA MARIA DO AMARAL </t>
  </si>
  <si>
    <t>EMEI LUIZ SUNDFELD - R05</t>
  </si>
  <si>
    <t>EMEI MARIA ALICE PASQUARELLI</t>
  </si>
  <si>
    <t>EMEI MARIA DA GLÓRIA MARIANO SANTOS</t>
  </si>
  <si>
    <t>EMEI MARIA EZEQUIEL SANT'ANNA - R08</t>
  </si>
  <si>
    <t>EMEI MARIA JOSÉ GUIDO BROGLIATO FREIRE - R10</t>
  </si>
  <si>
    <t>EMEI MARILDA APARECIDA MONTEMÓR</t>
  </si>
  <si>
    <t xml:space="preserve">EMEI MÁRIO CAMPANER </t>
  </si>
  <si>
    <t>EMEI NORMA LÚCIA RODRIGUES DE ALMEIDA - R05</t>
  </si>
  <si>
    <t>EMEI OLGA FRANCO CUSTÓDIO</t>
  </si>
  <si>
    <t xml:space="preserve">EMEI SANDRA REGINA DE ALMEIDA PAULO </t>
  </si>
  <si>
    <t>EMEI VALÉRIA APARECIDA DE ALMEIDA VASCONCELOS</t>
  </si>
  <si>
    <t xml:space="preserve">EMEI VILA SÃO PEDRO </t>
  </si>
  <si>
    <t xml:space="preserve">EMEI ZELI DE TOLEDO DIAS </t>
  </si>
  <si>
    <t xml:space="preserve">EMEI ZENAIDE VILALVA DE ARAÚJO </t>
  </si>
  <si>
    <t>EMEI ZILDA COSTA DE OLIVEIRA</t>
  </si>
  <si>
    <t>IMI ANJELA MARIA DE SOUZA ALVES</t>
  </si>
  <si>
    <t>IMI DIMÉIA MARIA FERREIRA DINIZ ENDO</t>
  </si>
  <si>
    <t>IMI MARIA DE LOURDES CONSTANTINO</t>
  </si>
  <si>
    <t>NEI ALADIR MAIA RIBEIRO GOMES - R09</t>
  </si>
  <si>
    <t>NEI ALTO DA PONTE, DO - R12</t>
  </si>
  <si>
    <t>NEI ANA ISABEL BARBOSA - R13</t>
  </si>
  <si>
    <t>NEI BAIRRO DOS FREITAS - R11</t>
  </si>
  <si>
    <t>NEI ELZA MARIA DIAS MENDONÇA - R01</t>
  </si>
  <si>
    <t>NEI EUGÊNIO DE MELO - R05</t>
  </si>
  <si>
    <t xml:space="preserve">NEI JOSÉ PAULINO BICUDO </t>
  </si>
  <si>
    <t xml:space="preserve">NEI MARIANITA DE OLIVEIRA PEREIRA SANTOS </t>
  </si>
  <si>
    <t>NEI RIO COMPRIDO, DO - R10</t>
  </si>
  <si>
    <t>NEI SÃO FRANCISCO XAVIER - R13</t>
  </si>
  <si>
    <t>NEI VICENTE SIMIÃO LUZ - R07</t>
  </si>
  <si>
    <t>NEI VILA CÉSAR - R11</t>
  </si>
  <si>
    <t>NEI VILA PAIVA - R13</t>
  </si>
  <si>
    <t xml:space="preserve">NEI VILA SÃO BENEDITO </t>
  </si>
  <si>
    <t>NEI VILA SÃO BENTO - R07</t>
  </si>
  <si>
    <t>NEI VILA SÃO GERALDO - R12</t>
  </si>
  <si>
    <t>IMI HELENA FERREIRA</t>
  </si>
  <si>
    <t>IMI HELENA VAZ DE LIMA SOLIVA (LIONS CLUBE CENTRO)</t>
  </si>
  <si>
    <t>TURMA</t>
  </si>
  <si>
    <t>1º -EF</t>
  </si>
  <si>
    <t>A</t>
  </si>
  <si>
    <t>2º -EF</t>
  </si>
  <si>
    <t>B</t>
  </si>
  <si>
    <t>3º -EF</t>
  </si>
  <si>
    <t>C</t>
  </si>
  <si>
    <t>4º -EF</t>
  </si>
  <si>
    <t>D</t>
  </si>
  <si>
    <t>5º -EF</t>
  </si>
  <si>
    <t>E</t>
  </si>
  <si>
    <t>6º -EF</t>
  </si>
  <si>
    <t>F</t>
  </si>
  <si>
    <t>7º -EF</t>
  </si>
  <si>
    <t>G</t>
  </si>
  <si>
    <t>8º -EF</t>
  </si>
  <si>
    <t>H</t>
  </si>
  <si>
    <t>9º -EF</t>
  </si>
  <si>
    <t>I</t>
  </si>
  <si>
    <t>1º -EM</t>
  </si>
  <si>
    <t>J</t>
  </si>
  <si>
    <t>2º -EM</t>
  </si>
  <si>
    <t>K</t>
  </si>
  <si>
    <t>3º -EM</t>
  </si>
  <si>
    <t>L</t>
  </si>
  <si>
    <t>EJA I</t>
  </si>
  <si>
    <t>EJA II</t>
  </si>
  <si>
    <t>N</t>
  </si>
  <si>
    <t>1º TERMO-EJA</t>
  </si>
  <si>
    <t>2º TERMO-EJA</t>
  </si>
  <si>
    <t>3º TERMO-EJA</t>
  </si>
  <si>
    <t>4º TERMO-EJA</t>
  </si>
  <si>
    <t>B I</t>
  </si>
  <si>
    <t>B II</t>
  </si>
  <si>
    <t>INF I</t>
  </si>
  <si>
    <t>INF II</t>
  </si>
  <si>
    <t>PRÉ I</t>
  </si>
  <si>
    <t>PRÉ II</t>
  </si>
  <si>
    <t>EMEI DENISE PRATES FERNANDES ROCHA</t>
  </si>
  <si>
    <t>FORMULÁRIO 1 (Renovação do Benefício)</t>
  </si>
  <si>
    <t>EMEF PINHEIRINHO DOS PALMARES</t>
  </si>
  <si>
    <t>EMEI JARDIM SANTA EDWIGES</t>
  </si>
  <si>
    <t>LISTA</t>
  </si>
  <si>
    <t>AGUA SOCA</t>
  </si>
  <si>
    <t>AGUAS DA PRATA</t>
  </si>
  <si>
    <t>AGUAS DE CANINDU I</t>
  </si>
  <si>
    <t>CONDUTOR 2018</t>
  </si>
  <si>
    <t>DISTRIBUÍDO (Inserir "X)</t>
  </si>
  <si>
    <t>AGUAS DE CANINDU II</t>
  </si>
  <si>
    <t>ALPHAVILLE</t>
  </si>
  <si>
    <t>ALTOS DA VILA PAIVA</t>
  </si>
  <si>
    <t>ALTOS DE SAO JOSE</t>
  </si>
  <si>
    <t>ALTOS DO BOSQUE</t>
  </si>
  <si>
    <t>ALTOS DO CAETE</t>
  </si>
  <si>
    <t>BAIRRINHO</t>
  </si>
  <si>
    <t>BEIRA RIO</t>
  </si>
  <si>
    <t>BENGALAR</t>
  </si>
  <si>
    <t>BICA D'AGUA</t>
  </si>
  <si>
    <t>BOM RETIRO</t>
  </si>
  <si>
    <t>BOM SUCESSO</t>
  </si>
  <si>
    <t>BOSQUE DOS EUCALIPTOS</t>
  </si>
  <si>
    <t>BOSQUE DOS IPES</t>
  </si>
  <si>
    <t>BOSQUE IMPERIAL</t>
  </si>
  <si>
    <t>BRASALPES</t>
  </si>
  <si>
    <t>BUQUIRINHA I</t>
  </si>
  <si>
    <t>BUQUIRINHA II</t>
  </si>
  <si>
    <t>CACHOEIRA DO RONCADOR</t>
  </si>
  <si>
    <t>CAJURU</t>
  </si>
  <si>
    <t>CAMBUCA</t>
  </si>
  <si>
    <t>CAMPO DOS ALEMAES</t>
  </si>
  <si>
    <t>CAMPOS DE SAO JOSE</t>
  </si>
  <si>
    <t>CAPAO GROSSO I</t>
  </si>
  <si>
    <t>CAPAO GROSSO II</t>
  </si>
  <si>
    <t>CENTRO</t>
  </si>
  <si>
    <t>CENTRO INDUSTRIAL ELDORADO</t>
  </si>
  <si>
    <t>CHACARAS ARAUJO I</t>
  </si>
  <si>
    <t>CHACARAS ARAUJO II</t>
  </si>
  <si>
    <t>CHACARAS BOA ESPERANCA</t>
  </si>
  <si>
    <t>CHACARAS BOA VISTA</t>
  </si>
  <si>
    <t>CHACARAS DOS EUCALIPTOS</t>
  </si>
  <si>
    <t>CHACARAS HAWAI</t>
  </si>
  <si>
    <t>CHACARAS JARDIM SERIMBURA (SATELITE)</t>
  </si>
  <si>
    <t>CHACARAS REUNIDAS</t>
  </si>
  <si>
    <t>CHACARAS SANTA HELENA</t>
  </si>
  <si>
    <t>CHACARAS SAO BENEDITO</t>
  </si>
  <si>
    <t>CHACARAS SAO JOSE</t>
  </si>
  <si>
    <t>CHACARAS TAKITANI</t>
  </si>
  <si>
    <t>CIDADE MORUMBI</t>
  </si>
  <si>
    <t>CIDADE VISTA VERDE</t>
  </si>
  <si>
    <t>COLINAS DO PARATEHY</t>
  </si>
  <si>
    <t>COLINAS DO PARAYBA</t>
  </si>
  <si>
    <t>COMUNIDADE SANTA CRUZ</t>
  </si>
  <si>
    <t>CONDOMINIO CHACARAS DOS EUCALIPTOS</t>
  </si>
  <si>
    <t>CONDOMINIO RESIDENCIAL ELDORADO</t>
  </si>
  <si>
    <t>CONDOMINIO RESIDENCIAL JK</t>
  </si>
  <si>
    <t>CONDOMINIO RESIDENCIAL TERRINHA</t>
  </si>
  <si>
    <t>CONDOMINIO RESIDENCIAL VILLAGIO FAZENDAO</t>
  </si>
  <si>
    <t>CONJUNTO HABILTACIONAL RONDA</t>
  </si>
  <si>
    <t>CONJUNTO HABITACIONAL DOM PEDRO I</t>
  </si>
  <si>
    <t>CONJUNTO HABITACIONAL DOM PEDRO II</t>
  </si>
  <si>
    <t>CONJUNTO HABITACIONAL ELMANO FERREIRA VELOSO</t>
  </si>
  <si>
    <t>CONJUNTO HABITACIONAL INTERVALE</t>
  </si>
  <si>
    <t>CONJUNTO HABITACIONAL NOSSO TETO</t>
  </si>
  <si>
    <t>CONJUNTO HABITACIONAL PAPA JOAO PAULO II</t>
  </si>
  <si>
    <t xml:space="preserve">CONJUNTO HABITACIONAL PM SAO JUDAS TADEU </t>
  </si>
  <si>
    <t xml:space="preserve">CONJUNTO HABITACIONAL SAO JUDAS TADEU </t>
  </si>
  <si>
    <t>CONJUNTO HABITACIONAL TRINTA E UM DE MARCO</t>
  </si>
  <si>
    <t>CONJUNTO INTEGRACAO</t>
  </si>
  <si>
    <t>CONJUNTO RESIDENCIA PLANALTO</t>
  </si>
  <si>
    <t>CONJUNTO RESIDENCIAL CAJURU I</t>
  </si>
  <si>
    <t>CONJUNTO RESIDENCIAL CAJURU III</t>
  </si>
  <si>
    <t>CONJUNTO RESIDENCIAL CIDADE JARDIM</t>
  </si>
  <si>
    <t>CONJUNTO RESIDENCIAL JARDIM SATELITE</t>
  </si>
  <si>
    <t>CONJUNTO RESIDENCIAL MONTE CASTELO</t>
  </si>
  <si>
    <t>CONJUNTO RESIDENCIAL MORADA DO SOL</t>
  </si>
  <si>
    <t>CONJUNTO RESIDENCIAL VALE DOS PINHEIROS</t>
  </si>
  <si>
    <t>CONUNTO HABITACIONAL VALE DOS PINHEIROS</t>
  </si>
  <si>
    <t>COSTINHA</t>
  </si>
  <si>
    <t>DESEMBARGADOR MARTINS PEREIRA</t>
  </si>
  <si>
    <t>EUGENIO DE MELO</t>
  </si>
  <si>
    <t>FAZENDA BOM RETIRO</t>
  </si>
  <si>
    <t>FAZENDA HONDA</t>
  </si>
  <si>
    <t>FAZENDA JANUARIA (REGIAO)</t>
  </si>
  <si>
    <t>FAZENDA MARSON</t>
  </si>
  <si>
    <t>FAZENDA TAIRA</t>
  </si>
  <si>
    <t>FAZENDA TAKANASHI</t>
  </si>
  <si>
    <t>FAZENDA TONINHO FERREIRA</t>
  </si>
  <si>
    <t>FAZENDA VILA FRANCA</t>
  </si>
  <si>
    <t>FLORESTA</t>
  </si>
  <si>
    <t>FREITAS</t>
  </si>
  <si>
    <t>GALO BRANCO</t>
  </si>
  <si>
    <t>GUIRRA</t>
  </si>
  <si>
    <t>JAGUARI</t>
  </si>
  <si>
    <t>JARDIM AEROPORTO</t>
  </si>
  <si>
    <t>JARDIM ALTOS DE SANTANA</t>
  </si>
  <si>
    <t>JARDIM ALTOS DO ESPLANADA</t>
  </si>
  <si>
    <t>JARDIM ALVORADA</t>
  </si>
  <si>
    <t>JARDIM AMERICA</t>
  </si>
  <si>
    <t>JARDIM AMERICANO</t>
  </si>
  <si>
    <t>JARDIM ANCHIETA</t>
  </si>
  <si>
    <t>JARDIM ANHEMBI</t>
  </si>
  <si>
    <t>JARDIM APARECIDA</t>
  </si>
  <si>
    <t>JARDIM APOLO</t>
  </si>
  <si>
    <t>JARDIM AQUARIUS</t>
  </si>
  <si>
    <t>JARDIM AUGUSTA</t>
  </si>
  <si>
    <t>JARDIM AZEVEDO</t>
  </si>
  <si>
    <t>JARDIM BELA VISTA</t>
  </si>
  <si>
    <t>JARDIM BOA VISTA</t>
  </si>
  <si>
    <t>JARDIM BRASILIA</t>
  </si>
  <si>
    <t>JARDIM CASSIANO RICARDO</t>
  </si>
  <si>
    <t>JARDIM CASTANHEIRAS</t>
  </si>
  <si>
    <t>JARDIM CEREJEIRAS</t>
  </si>
  <si>
    <t>JARDIM COLINAS</t>
  </si>
  <si>
    <t>JARDIM COLONIAL</t>
  </si>
  <si>
    <t>JARDIM COLORADO</t>
  </si>
  <si>
    <t>JARDIM COPACABANA</t>
  </si>
  <si>
    <t>JARDIM CRUZEIRO DO SUL</t>
  </si>
  <si>
    <t>JARDIM DA GRANJA</t>
  </si>
  <si>
    <t>JARDIM DAS AZALEIAS</t>
  </si>
  <si>
    <t>JARDIM DAS FLORES</t>
  </si>
  <si>
    <t>JARDIM DAS INDUSTRIAS</t>
  </si>
  <si>
    <t xml:space="preserve">JARDIM DAS PAINEIRAS I </t>
  </si>
  <si>
    <t>JARDIM DAS PAINEIRAS II</t>
  </si>
  <si>
    <t>JARDIM DEL REY</t>
  </si>
  <si>
    <t>JARDIM DIAMANTE</t>
  </si>
  <si>
    <t>JARDIM DO CEU</t>
  </si>
  <si>
    <t>JARDIM DO GOLFE</t>
  </si>
  <si>
    <t>JARDIM DO LAGO</t>
  </si>
  <si>
    <t>JARDIM DOS BANDEIRANTES</t>
  </si>
  <si>
    <t>JARDIM DOS COQUEIROS</t>
  </si>
  <si>
    <t>JARDIM EBENEZER</t>
  </si>
  <si>
    <t>JARDIM ESPLANADA I</t>
  </si>
  <si>
    <t>JARDIM ESPLANADA II</t>
  </si>
  <si>
    <t>JARDIM ESTORIL</t>
  </si>
  <si>
    <t>JARDIM FATIMA</t>
  </si>
  <si>
    <t>JARDIM FLORADAS DE SAO JOSE</t>
  </si>
  <si>
    <t>JARDIM FREI LEOPOLDO</t>
  </si>
  <si>
    <t>JARDIM GUIMARAES</t>
  </si>
  <si>
    <t>JARDIM HELENA</t>
  </si>
  <si>
    <t>JARDIM IMPERIAL</t>
  </si>
  <si>
    <t>JARDIM IPE</t>
  </si>
  <si>
    <t>JARDIM IRACEMA</t>
  </si>
  <si>
    <t>JARDIM ISMENIA</t>
  </si>
  <si>
    <t>JARDIM ITAPUA</t>
  </si>
  <si>
    <t>JARDIM JACI</t>
  </si>
  <si>
    <t>JARDIM JULIANA</t>
  </si>
  <si>
    <t>JARDIM JUSSARA</t>
  </si>
  <si>
    <t>JARDIM LIMOEIRO</t>
  </si>
  <si>
    <t>JARDIM MADUREIRA</t>
  </si>
  <si>
    <t>JARDIM MAJESTIC</t>
  </si>
  <si>
    <t>JARDIM MARACANA</t>
  </si>
  <si>
    <t>JARDIM MARGARETH</t>
  </si>
  <si>
    <t xml:space="preserve">JARDIM MARIANA I </t>
  </si>
  <si>
    <t>JARDIM MARIANA II</t>
  </si>
  <si>
    <t>JARDIM MARINGA</t>
  </si>
  <si>
    <t>JARDIM MARITEIA</t>
  </si>
  <si>
    <t>JARDIM MATARAZZO</t>
  </si>
  <si>
    <t>JARDIM MESQUITA</t>
  </si>
  <si>
    <t>JARDIM MINAS GERAIS</t>
  </si>
  <si>
    <t>JARDIM MOTORAMA</t>
  </si>
  <si>
    <t>JARDIM NOVA AMERICA</t>
  </si>
  <si>
    <t>JARDIM NOVA DETROIT</t>
  </si>
  <si>
    <t>JARDIM NOVA ESPERANCA (BANHADO)</t>
  </si>
  <si>
    <t>JARDIM NOVA EUROPA</t>
  </si>
  <si>
    <t>JARDIM NOVA FLORIDA</t>
  </si>
  <si>
    <t>JARDIM NOVA MICHIGAN I</t>
  </si>
  <si>
    <t>JARDIM NOVA MICHIGAN II</t>
  </si>
  <si>
    <t>JARDIM NOVA REPUBLICA</t>
  </si>
  <si>
    <t>JARDIM OLIMPIA</t>
  </si>
  <si>
    <t>JARDIM ORIENTAL</t>
  </si>
  <si>
    <t>JARDIM ORIENTE</t>
  </si>
  <si>
    <t>JARDIM OSWALDO CRUZ</t>
  </si>
  <si>
    <t>JARDIM OURO PRETO</t>
  </si>
  <si>
    <t>JARDIM PALMEIRAS DE SAO JOSE</t>
  </si>
  <si>
    <t>JARDIM PARAISO DO SOL</t>
  </si>
  <si>
    <t>JARDIM PARARANGABA</t>
  </si>
  <si>
    <t>JARDIM PAULISTA</t>
  </si>
  <si>
    <t>JARDIM PETROPOLIS</t>
  </si>
  <si>
    <t>JARDIM PORTUGAL</t>
  </si>
  <si>
    <t xml:space="preserve">JARDIM PRIMAVERA I </t>
  </si>
  <si>
    <t>JARDIM PRIMAVERA II</t>
  </si>
  <si>
    <t>JARDIM RENATA</t>
  </si>
  <si>
    <t>JARDIM REPUBLICA</t>
  </si>
  <si>
    <t>JARDIM REPUBLICA NOVA</t>
  </si>
  <si>
    <t>JARDIM SAN MARINO</t>
  </si>
  <si>
    <t>JARDIM SAN RAFAEL</t>
  </si>
  <si>
    <t>JARDIM SANTA ALICE</t>
  </si>
  <si>
    <t xml:space="preserve">JARDIM SANTA CECILIA I </t>
  </si>
  <si>
    <t>JARDIM SANTA CECILIA II</t>
  </si>
  <si>
    <t>JARDIM SANTA EDWIGES</t>
  </si>
  <si>
    <t>JARDIM SANTA FE</t>
  </si>
  <si>
    <t>JARDIM SANTA HERMINIA</t>
  </si>
  <si>
    <t>JARDIM SANTA INES I</t>
  </si>
  <si>
    <t>JARDIM SANTA INES II</t>
  </si>
  <si>
    <t>JARDIM SANTA INES III</t>
  </si>
  <si>
    <t>JARDIM SANTA JULIA</t>
  </si>
  <si>
    <t>JARDIM SANTA LUCIA</t>
  </si>
  <si>
    <t>JARDIM SANTA LUZIA</t>
  </si>
  <si>
    <t>JARDIM SANTA MATILDE</t>
  </si>
  <si>
    <t>JARDIM SANTA RITA</t>
  </si>
  <si>
    <t>JARDIM SANTA ROSA</t>
  </si>
  <si>
    <t>JARDIM SANTA SOFIA</t>
  </si>
  <si>
    <t>JARDIM SANTAREM</t>
  </si>
  <si>
    <t>JARDIM SANTO ONOFRE</t>
  </si>
  <si>
    <t>JARDIM SAO DIMAS</t>
  </si>
  <si>
    <t>JARDIM SAO JORGE</t>
  </si>
  <si>
    <t>JARDIM SAO JOSE (CENTRO)</t>
  </si>
  <si>
    <t>JARDIM SAO JOSE I</t>
  </si>
  <si>
    <t>JARDIM SAO JOSE II</t>
  </si>
  <si>
    <t>JARDIM SAO JUDAS TADEU</t>
  </si>
  <si>
    <t>JARDIM SAO VICENTE</t>
  </si>
  <si>
    <t>JARDIM SATELITE</t>
  </si>
  <si>
    <t>JARDIM SOUTO</t>
  </si>
  <si>
    <t>JARDIM TELESPARK</t>
  </si>
  <si>
    <t xml:space="preserve">JARDIM TERRAS DO SUL </t>
  </si>
  <si>
    <t>JARDIM TOPAZIO</t>
  </si>
  <si>
    <t>JARDIM TRES JOSE</t>
  </si>
  <si>
    <t>JARDIM UIRA</t>
  </si>
  <si>
    <t>JARDIM UNIVERSO</t>
  </si>
  <si>
    <t>JARDIM VALE DO SOL</t>
  </si>
  <si>
    <t>JARDIM VALE PARAISO</t>
  </si>
  <si>
    <t>JARDIM VALPARAIBA</t>
  </si>
  <si>
    <t>JARDIM VENEZA</t>
  </si>
  <si>
    <t>JARDM PARAISO</t>
  </si>
  <si>
    <t>JARDM ROSARIO</t>
  </si>
  <si>
    <t>JARDM SANTA MADALENA</t>
  </si>
  <si>
    <t>JARDM SAO LEOPOLDO</t>
  </si>
  <si>
    <t>JARIDM SUL</t>
  </si>
  <si>
    <t>JOQUEI CLUBE (URBANOVA)</t>
  </si>
  <si>
    <t>LAVAPES</t>
  </si>
  <si>
    <t>LOTEAMENTO ESPELHO D'AGUA</t>
  </si>
  <si>
    <t>LOTEAMENTO RESERVA DA BARRA</t>
  </si>
  <si>
    <t>LOTEAMENTO RESERVA DA FIGUEIRA</t>
  </si>
  <si>
    <t>LOTEAMENTO SANTA RITA (BOM RETIRO)</t>
  </si>
  <si>
    <t>MARTINS GUIMARAES</t>
  </si>
  <si>
    <t>MATO DENTRO</t>
  </si>
  <si>
    <t>MIRANTE DO BUQUIRINHA</t>
  </si>
  <si>
    <t>MIRANTE DO VALE</t>
  </si>
  <si>
    <t>MONTE CASTELO</t>
  </si>
  <si>
    <t>MORADA DO FENIX</t>
  </si>
  <si>
    <t>NOVE DE JULHO</t>
  </si>
  <si>
    <t>PARQUE DOS IPES</t>
  </si>
  <si>
    <t>PARQUE DOS YPES</t>
  </si>
  <si>
    <t>PARQUE INDEPENDENCIA</t>
  </si>
  <si>
    <t>PARQUE INDUSTRIAL</t>
  </si>
  <si>
    <t>PARQUE INTERLAGOS</t>
  </si>
  <si>
    <t>PARQUE MARTIM CERERE</t>
  </si>
  <si>
    <t>PARQUE NOVA ESPERANCA</t>
  </si>
  <si>
    <t>PARQUE NOVO HORIZONTE</t>
  </si>
  <si>
    <t>PARQUE RESIDENCIAL AQUARIUS</t>
  </si>
  <si>
    <t>PARQUE RESIDENCIAL FLAMBOYANT</t>
  </si>
  <si>
    <t>PARQUE RESIDENCIAL SANTO ANTONIO</t>
  </si>
  <si>
    <t>PARQUE RESIDENCIAL UNIAO</t>
  </si>
  <si>
    <t>PARQUE SANTA RITA</t>
  </si>
  <si>
    <t>PARQUE SANTOS DUMONT</t>
  </si>
  <si>
    <t>PAU DE SAIA</t>
  </si>
  <si>
    <t>PEDRA D' AGUA</t>
  </si>
  <si>
    <t>PERNAMBUCANA DE BAIXO</t>
  </si>
  <si>
    <t>PERNAMBUCANA DE CIMA</t>
  </si>
  <si>
    <t>PINHEIRINHO (URBANOVA)</t>
  </si>
  <si>
    <t>PINHEIRINHO DOS PALMARES II</t>
  </si>
  <si>
    <t>PORTAL DE MINAS</t>
  </si>
  <si>
    <t xml:space="preserve">PORTAL DO CEU </t>
  </si>
  <si>
    <t>PORTAL DOS PASSAROS</t>
  </si>
  <si>
    <t>PORTAL SANTA INES</t>
  </si>
  <si>
    <t xml:space="preserve">POUSADA DO VALE </t>
  </si>
  <si>
    <t>QUARTO CENTENARIO</t>
  </si>
  <si>
    <t>QUINTA DAS FLORES</t>
  </si>
  <si>
    <t>RECANTO DA BARONESA</t>
  </si>
  <si>
    <t>RECANTO DAS JABUTICABEIRAS</t>
  </si>
  <si>
    <t>RECANTO DO CAETE</t>
  </si>
  <si>
    <t>RECANTO DO VALE</t>
  </si>
  <si>
    <t>RECANTO DOS EUCALIPTOS</t>
  </si>
  <si>
    <t>RECANTO DOS PINHEIROS</t>
  </si>
  <si>
    <t>RECANTO DOS TAMOIOS</t>
  </si>
  <si>
    <t>RECREIO BOA VISTA</t>
  </si>
  <si>
    <t>RESERVA DO PARATEHY</t>
  </si>
  <si>
    <t>RESIDENCIAL ALTOS DA QUINTA</t>
  </si>
  <si>
    <t>RESIDENCIAL ALTOS DOS YPES</t>
  </si>
  <si>
    <t>RESIDENCIAL ANA MARIA</t>
  </si>
  <si>
    <t>RESIDENCIAL ARMANDO RIGHI</t>
  </si>
  <si>
    <t>RESIDENCIAL BELL PARK</t>
  </si>
  <si>
    <t>RESIDENCIAL BOSQUE DOS IPES</t>
  </si>
  <si>
    <t>RESIDENCIAL CAMBUI</t>
  </si>
  <si>
    <t>RESIDENCIAL CAMINHO DAS MONTANHAS</t>
  </si>
  <si>
    <t>RESIDENCIAL CAMPO BELO</t>
  </si>
  <si>
    <t>RESIDENCIAL DEVILLE</t>
  </si>
  <si>
    <t>RESIDENCIAL DOM BOSCO</t>
  </si>
  <si>
    <t>RESIDENCIAL DUNAMIS</t>
  </si>
  <si>
    <t>RESIDENCIAL ESPLANADA DO SOL</t>
  </si>
  <si>
    <t>RESIDENCIAL FREI GALVAO</t>
  </si>
  <si>
    <t>RESIDENCIAL GAZZO</t>
  </si>
  <si>
    <t>RESIDENCIAL JAGUARY</t>
  </si>
  <si>
    <t>RESIDENCIAL JARDIM RODOLFO</t>
  </si>
  <si>
    <t>RESIDENCIAL JARDINS</t>
  </si>
  <si>
    <t>RESIDENCIAL JATOBA</t>
  </si>
  <si>
    <t>RESIDENCIAL JURITIS</t>
  </si>
  <si>
    <t>RESIDENCIAL MANTIQUEIRA</t>
  </si>
  <si>
    <t>RESIDENCIAL MARTINS PEREIRA</t>
  </si>
  <si>
    <t>RESIDENCIAL MONTSERRAT</t>
  </si>
  <si>
    <t>RESIDENCIAL PARQUE SANTO ANTONIO</t>
  </si>
  <si>
    <t>RESIDENCIAL RIBEIRA (EUGENIO DE MELO)</t>
  </si>
  <si>
    <t>RESIDENCIAL RIGHI ARMANDO</t>
  </si>
  <si>
    <t>RESIDENCIAL SAO FRANCISCO XAVIER</t>
  </si>
  <si>
    <t>RESIDENCIAL SOL NASCENTE</t>
  </si>
  <si>
    <t>RESIDENCIAL VERANAS</t>
  </si>
  <si>
    <t>RESIDENCIAL VISTA LINDA</t>
  </si>
  <si>
    <t>ROYAL PARK</t>
  </si>
  <si>
    <t xml:space="preserve">SANTA MARIA </t>
  </si>
  <si>
    <t>SANTO AGOSTINHO DE BAIXO</t>
  </si>
  <si>
    <t>SANTO AGOSTINHO DE CIMA</t>
  </si>
  <si>
    <t>SANTOS DUMONT</t>
  </si>
  <si>
    <t>SAO JOAO</t>
  </si>
  <si>
    <t>SAPE</t>
  </si>
  <si>
    <t>SERROTE</t>
  </si>
  <si>
    <t>SERTAOZINHO</t>
  </si>
  <si>
    <t>SETVILLE ALTOS DE SAO JOSE</t>
  </si>
  <si>
    <t>SFX - AGUA PRETA</t>
  </si>
  <si>
    <t>SFX - BARREIRA</t>
  </si>
  <si>
    <t>SFX - BUGRE</t>
  </si>
  <si>
    <t>SFX - CAFUNDO</t>
  </si>
  <si>
    <t>SFX - CANELAR</t>
  </si>
  <si>
    <t>SFX - CENTRO</t>
  </si>
  <si>
    <t>SFX - FARTURA</t>
  </si>
  <si>
    <t>SFX - FERREIRA</t>
  </si>
  <si>
    <t>SFX - GUAXINDIBA</t>
  </si>
  <si>
    <t>SFX - GUIRRA</t>
  </si>
  <si>
    <t>SFX - LAVRAS</t>
  </si>
  <si>
    <t>SFX - MACHADO</t>
  </si>
  <si>
    <t>SFX - MARTINS</t>
  </si>
  <si>
    <t>SFX - OLEO PARDO</t>
  </si>
  <si>
    <t>SFX - PEDRA VERMELHA</t>
  </si>
  <si>
    <t>SFX - POCINHO</t>
  </si>
  <si>
    <t>SFX - REMEDIO</t>
  </si>
  <si>
    <t>SFX - RIO DAS COBRAS</t>
  </si>
  <si>
    <t>SFX - RIO DO PEIXE</t>
  </si>
  <si>
    <t>SFX - RONCADOR</t>
  </si>
  <si>
    <t>SFX - SANTA BARBARA DE BAIXO</t>
  </si>
  <si>
    <t>SFX - SANTA BARBARA DE CIMA</t>
  </si>
  <si>
    <t>SFX - SANTA CRUZ</t>
  </si>
  <si>
    <t>SFX - UHF</t>
  </si>
  <si>
    <t>SFX - VILA NOSSA SENHORA DE FATIMA</t>
  </si>
  <si>
    <t>SITIO BOM JESUS</t>
  </si>
  <si>
    <t>SOBRADO</t>
  </si>
  <si>
    <t>SUNSET PARK</t>
  </si>
  <si>
    <t xml:space="preserve">TAQUARI </t>
  </si>
  <si>
    <t>TERRA BRASILIS</t>
  </si>
  <si>
    <t>TERRA NOVA (EUGENIO DE MELO)</t>
  </si>
  <si>
    <t>TOM JOBIM</t>
  </si>
  <si>
    <t>TORRAO DE OURO (PARQUE INTERLAGOS)</t>
  </si>
  <si>
    <t>TRINTA E UM DE MARCO</t>
  </si>
  <si>
    <t>TURVO</t>
  </si>
  <si>
    <t>URBANOVA I</t>
  </si>
  <si>
    <t>URBANOVA II</t>
  </si>
  <si>
    <t>URBANOVA III</t>
  </si>
  <si>
    <t>URBANOVA IV</t>
  </si>
  <si>
    <t>URBANOVA V</t>
  </si>
  <si>
    <t>URBANOVA VI</t>
  </si>
  <si>
    <t>URBANOVA VII</t>
  </si>
  <si>
    <t>VARGEM GRANDE</t>
  </si>
  <si>
    <t>VERANEIO TORRAO DE OURO</t>
  </si>
  <si>
    <t>VERTENTES DO JAGUARI</t>
  </si>
  <si>
    <t>VILA ABEL</t>
  </si>
  <si>
    <t>VILA ADRIANA</t>
  </si>
  <si>
    <t>VILA ADY ANNA</t>
  </si>
  <si>
    <t>VILA ALEXANDRINA</t>
  </si>
  <si>
    <t>VILA BANDEIRANTE</t>
  </si>
  <si>
    <t>VILA BETANIA</t>
  </si>
  <si>
    <t>VILA CANDIDA</t>
  </si>
  <si>
    <t>VILA CARDOSO</t>
  </si>
  <si>
    <t>VILA CESAR</t>
  </si>
  <si>
    <t>VILA CHIQUINHA</t>
  </si>
  <si>
    <t>VILA CORINTHIANS</t>
  </si>
  <si>
    <t>VILA CRISTINA</t>
  </si>
  <si>
    <t>VILA DAS ACACIAS</t>
  </si>
  <si>
    <t>VILA DAS FLORES</t>
  </si>
  <si>
    <t>VILA DIRCE</t>
  </si>
  <si>
    <t>VILA DO CARMO</t>
  </si>
  <si>
    <t>VILA DO CARMO - 2ª GLEBA</t>
  </si>
  <si>
    <t>VILA DONA</t>
  </si>
  <si>
    <t>VILA EMA</t>
  </si>
  <si>
    <t>VILA ESMERALDA</t>
  </si>
  <si>
    <t>VILA ESTER</t>
  </si>
  <si>
    <t>VILA GUAIANAZES</t>
  </si>
  <si>
    <t>VILA GUARANI</t>
  </si>
  <si>
    <t>VILA HIGIENOPOLIS</t>
  </si>
  <si>
    <t>VILA ICARAI</t>
  </si>
  <si>
    <t>VILA IGUALDADE</t>
  </si>
  <si>
    <t>VILA INDUSTRIAL</t>
  </si>
  <si>
    <t>VILA IPIRANGA</t>
  </si>
  <si>
    <t>VILA JACY</t>
  </si>
  <si>
    <t xml:space="preserve">VILA LEILA I </t>
  </si>
  <si>
    <t>VILA LEILA II</t>
  </si>
  <si>
    <t>VILA LEONIDIA</t>
  </si>
  <si>
    <t>VILA LETONIA</t>
  </si>
  <si>
    <t>VILA LUCHETTI</t>
  </si>
  <si>
    <t>VILA LUCIA</t>
  </si>
  <si>
    <t>VILA LUIZA</t>
  </si>
  <si>
    <t>VILA MACHADO</t>
  </si>
  <si>
    <t>VILA MARIA</t>
  </si>
  <si>
    <t>VILA MASCARENHAZ FERRAZ</t>
  </si>
  <si>
    <t>VILA MATILDE I</t>
  </si>
  <si>
    <t>VILA MATILDE II</t>
  </si>
  <si>
    <t>VILA MONTE ALEGRE</t>
  </si>
  <si>
    <t>VILA MONTEREY</t>
  </si>
  <si>
    <t>VILA NAIR</t>
  </si>
  <si>
    <t>VILA NOSSA SENHORA DAS GRACAS</t>
  </si>
  <si>
    <t>VILA NOVA CONCEICAO</t>
  </si>
  <si>
    <t>VILA NOVA CRISTINA</t>
  </si>
  <si>
    <t>VILA NOVA GUARANI</t>
  </si>
  <si>
    <t>VILA NOVA PAULICEIA</t>
  </si>
  <si>
    <t>VILA NOVA SAO JOSE</t>
  </si>
  <si>
    <t>VILA NOVE DE JULHO</t>
  </si>
  <si>
    <t>VILA PAGANINI</t>
  </si>
  <si>
    <t>VILA PAIVA</t>
  </si>
  <si>
    <t>VILA PATRICIA</t>
  </si>
  <si>
    <t>VILA PAULO SETUBAL</t>
  </si>
  <si>
    <t>VILA PIRATININGA</t>
  </si>
  <si>
    <t xml:space="preserve">VILA PROGRESSO </t>
  </si>
  <si>
    <t>VILA RANGEL</t>
  </si>
  <si>
    <t>VILA RHODIA</t>
  </si>
  <si>
    <t>VILA RICA</t>
  </si>
  <si>
    <t>VILA ROSSI</t>
  </si>
  <si>
    <t>VILA RUBY</t>
  </si>
  <si>
    <t>VILA SANCHES</t>
  </si>
  <si>
    <t>VILA SANTA HELENA</t>
  </si>
  <si>
    <t>VILA SANTA LUZIA</t>
  </si>
  <si>
    <t>VILA SANTA MATILDE</t>
  </si>
  <si>
    <t>VILA SANTA RITA</t>
  </si>
  <si>
    <t>VILA SANTOS</t>
  </si>
  <si>
    <t>VILA SAO BENEDITO</t>
  </si>
  <si>
    <t>VILA SAO BENTO</t>
  </si>
  <si>
    <t>VILA SAO GERALDO</t>
  </si>
  <si>
    <t>VILA SAO PAULO</t>
  </si>
  <si>
    <t>VILA SAO PEDRO</t>
  </si>
  <si>
    <t>VILA SIMONE</t>
  </si>
  <si>
    <t>VILA SINHA</t>
  </si>
  <si>
    <t>VILA STRAUSS</t>
  </si>
  <si>
    <t>VILA TATETUBA</t>
  </si>
  <si>
    <t>VILA TEREZINHA</t>
  </si>
  <si>
    <t>VILA TESOURO</t>
  </si>
  <si>
    <t>VILA TUPI</t>
  </si>
  <si>
    <t>VILA UNIDOS</t>
  </si>
  <si>
    <t>VILA VENEZIANI</t>
  </si>
  <si>
    <t>VILA VIADUTO</t>
  </si>
  <si>
    <t>VILA ZELFA</t>
  </si>
  <si>
    <t>VILA ZIZINHA</t>
  </si>
  <si>
    <t>VILLAGE ALPINO</t>
  </si>
  <si>
    <t>BAIRROS CADASTRADOS</t>
  </si>
  <si>
    <t>BARREIRAS</t>
  </si>
  <si>
    <t>A) RODOVIAS E FERROVIAS SEM PASSARELAS OU FAIXA DE TRAVESSIA SEM SEMAFORO</t>
  </si>
  <si>
    <t>B) RIOS, LAGOS, LAGOAS, BREJOS, RIBEIROES, RIACHOS, BRACOS DE MAR SEM PONTES OU PASSARELAS</t>
  </si>
  <si>
    <t>C) TRILHAS EM MATAS, SERRAS, MORROS OU LOCAIS DESERTOS</t>
  </si>
  <si>
    <t>D) DIVISORIAS FISICAS FIXAS (MUROS OU CERCAS)</t>
  </si>
  <si>
    <t>E) LINHAS ELETRIFICADAS</t>
  </si>
  <si>
    <t>F) VAZADOUROS (LIXOES)</t>
  </si>
  <si>
    <t>SFX - GRAMINHA</t>
  </si>
  <si>
    <t>SFX - POUSO FRIO</t>
  </si>
  <si>
    <t>SFX - RIO MANSO</t>
  </si>
  <si>
    <t>SFX - SABOYA</t>
  </si>
  <si>
    <t>Secretaria de Educação e Cidadania</t>
  </si>
  <si>
    <t>Setor de Transporte Escolar</t>
  </si>
  <si>
    <t>E-mail: transporte.escolar@sjc.sp.gov.br</t>
  </si>
  <si>
    <t>Telefone: (12) 3901-2065 / 2165 / 2234 / 2295</t>
  </si>
  <si>
    <t>CONDUTOR (2018)</t>
  </si>
  <si>
    <t>ALUNOS QUE ERAM ATENDIDOS EM 2018 E QUE CONTINUARÃO SENDO TRANSPORTADOS EM 2019</t>
  </si>
  <si>
    <t>CAPUAVA</t>
  </si>
  <si>
    <t>SFX - ARGENTINO ROSA</t>
  </si>
  <si>
    <t>SFX - BAMBU</t>
  </si>
  <si>
    <t>SFX - CACHOEIRA DO RONCADOR</t>
  </si>
  <si>
    <t>SFX - CATETO</t>
  </si>
  <si>
    <t>SFX - ESTRADA ACLECIA MARCONDES</t>
  </si>
  <si>
    <t>SFX - ESTRACA CAPELA SANTA LUZIA</t>
  </si>
  <si>
    <t>SFX - ESTRADA DA CACHOEIRA PEDRO DAVID</t>
  </si>
  <si>
    <t>SFX - ESTRADA DO ARNALDO</t>
  </si>
  <si>
    <t>SFX - ESTRADA EZEQUIEL ALVES GRACIANO</t>
  </si>
  <si>
    <t>SFX - ESTRADA PEREIRA LIMA</t>
  </si>
  <si>
    <t>SFX - FAZENDINHA</t>
  </si>
  <si>
    <t>SFX - LARANJAL</t>
  </si>
  <si>
    <t>SFX - MARIA BASTIÃO</t>
  </si>
  <si>
    <t>SFX - MORRO DOS VENTO UIVANTES</t>
  </si>
  <si>
    <t>SFX - PALMITAL</t>
  </si>
  <si>
    <t>SFX - PEDRA DO CAPIM AZUL</t>
  </si>
  <si>
    <t>SFX - PONCIANOS</t>
  </si>
  <si>
    <t>SFX - PORTAL DO EQUILIBRIUM</t>
  </si>
  <si>
    <t>SFX - QUEIXO D'ANTA</t>
  </si>
  <si>
    <t>SFX - SANTA TEREZINHA</t>
  </si>
  <si>
    <t>SFX - SÃO PEDRO</t>
  </si>
  <si>
    <t>SFX - TRAVESSA CIRIEMAS</t>
  </si>
  <si>
    <t>SFX - TRAVESSA DA MATA</t>
  </si>
  <si>
    <t>SFX - TRAVESSA DITA JUCA</t>
  </si>
  <si>
    <t>SFX - VARJÃO</t>
  </si>
  <si>
    <t>SFX - VENGALAR</t>
  </si>
  <si>
    <t>BAIRROS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</si>
</sst>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h:mm;@"/>
    <numFmt numFmtId="167" formatCode="00000\-000"/>
    <numFmt numFmtId="168" formatCode="0000\-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</font>
    <font>
      <b/>
      <i/>
      <u/>
      <sz val="16"/>
      <color theme="0"/>
      <name val="Verdana"/>
      <family val="2"/>
    </font>
    <font>
      <b/>
      <i/>
      <sz val="14"/>
      <name val="Verdana"/>
      <family val="2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14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4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6" fillId="3" borderId="4" xfId="2" applyFont="1" applyFill="1" applyBorder="1" applyAlignment="1">
      <alignment horizontal="left" vertical="center" shrinkToFit="1"/>
    </xf>
    <xf numFmtId="0" fontId="6" fillId="5" borderId="4" xfId="2" applyFont="1" applyFill="1" applyBorder="1" applyAlignment="1">
      <alignment horizontal="left" vertical="center" shrinkToFit="1"/>
    </xf>
    <xf numFmtId="0" fontId="6" fillId="6" borderId="4" xfId="3" applyFont="1" applyFill="1" applyBorder="1" applyAlignment="1">
      <alignment horizontal="left" vertical="center" shrinkToFit="1"/>
    </xf>
    <xf numFmtId="0" fontId="5" fillId="6" borderId="4" xfId="2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4" xfId="0" applyNumberFormat="1" applyFont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4" xfId="0" applyBorder="1"/>
    <xf numFmtId="14" fontId="0" fillId="0" borderId="4" xfId="0" applyNumberForma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5" fontId="10" fillId="0" borderId="4" xfId="4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 shrinkToFit="1"/>
    </xf>
    <xf numFmtId="16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" xfId="0" applyNumberFormat="1" applyFont="1" applyBorder="1" applyAlignment="1" applyProtection="1">
      <alignment horizontal="center" vertical="center" shrinkToFit="1"/>
      <protection locked="0"/>
    </xf>
    <xf numFmtId="16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4" xfId="0" applyNumberFormat="1" applyFont="1" applyBorder="1" applyAlignment="1" applyProtection="1">
      <alignment horizontal="center" vertical="center" shrinkToFit="1"/>
      <protection locked="0"/>
    </xf>
    <xf numFmtId="166" fontId="0" fillId="0" borderId="0" xfId="0" applyNumberFormat="1" applyProtection="1">
      <protection locked="0"/>
    </xf>
    <xf numFmtId="0" fontId="11" fillId="0" borderId="4" xfId="5" applyFont="1" applyFill="1" applyBorder="1" applyAlignment="1">
      <alignment vertical="center" shrinkToFit="1"/>
    </xf>
    <xf numFmtId="0" fontId="11" fillId="0" borderId="4" xfId="1" applyFont="1" applyFill="1" applyBorder="1" applyAlignment="1">
      <alignment vertical="center" shrinkToFit="1"/>
    </xf>
    <xf numFmtId="0" fontId="11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left" vertical="center" shrinkToFit="1"/>
    </xf>
    <xf numFmtId="0" fontId="11" fillId="0" borderId="14" xfId="1" applyFont="1" applyFill="1" applyBorder="1" applyAlignment="1">
      <alignment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/>
    </xf>
    <xf numFmtId="167" fontId="6" fillId="0" borderId="4" xfId="1" applyNumberFormat="1" applyFont="1" applyFill="1" applyBorder="1" applyAlignment="1">
      <alignment horizontal="center" vertical="center"/>
    </xf>
    <xf numFmtId="168" fontId="6" fillId="0" borderId="4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/>
    <xf numFmtId="0" fontId="6" fillId="0" borderId="4" xfId="6" applyFont="1" applyFill="1" applyBorder="1" applyAlignment="1" applyProtection="1">
      <alignment horizontal="center" vertical="center"/>
    </xf>
    <xf numFmtId="49" fontId="6" fillId="0" borderId="4" xfId="5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14" fillId="0" borderId="4" xfId="6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/>
    </xf>
    <xf numFmtId="167" fontId="11" fillId="0" borderId="4" xfId="1" applyNumberFormat="1" applyFont="1" applyFill="1" applyBorder="1" applyAlignment="1">
      <alignment horizontal="center" vertical="center"/>
    </xf>
    <xf numFmtId="168" fontId="11" fillId="0" borderId="4" xfId="1" applyNumberFormat="1" applyFont="1" applyFill="1" applyBorder="1" applyAlignment="1">
      <alignment horizontal="center" vertical="center"/>
    </xf>
    <xf numFmtId="0" fontId="15" fillId="0" borderId="4" xfId="6" applyFont="1" applyFill="1" applyBorder="1" applyAlignment="1" applyProtection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left" vertical="center"/>
    </xf>
    <xf numFmtId="49" fontId="6" fillId="0" borderId="4" xfId="3" applyNumberFormat="1" applyFont="1" applyFill="1" applyBorder="1" applyAlignment="1">
      <alignment horizontal="center" vertical="center"/>
    </xf>
    <xf numFmtId="14" fontId="6" fillId="0" borderId="4" xfId="5" applyNumberFormat="1" applyFont="1" applyFill="1" applyBorder="1" applyAlignment="1">
      <alignment horizontal="center" vertical="center"/>
    </xf>
    <xf numFmtId="168" fontId="6" fillId="0" borderId="4" xfId="5" applyNumberFormat="1" applyFont="1" applyFill="1" applyBorder="1" applyAlignment="1">
      <alignment horizontal="center" vertical="center"/>
    </xf>
    <xf numFmtId="49" fontId="6" fillId="0" borderId="4" xfId="5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10" fillId="0" borderId="17" xfId="0" applyFont="1" applyBorder="1"/>
    <xf numFmtId="0" fontId="1" fillId="0" borderId="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0" fillId="0" borderId="4" xfId="0" applyFont="1" applyBorder="1"/>
    <xf numFmtId="0" fontId="1" fillId="0" borderId="16" xfId="0" applyFont="1" applyBorder="1" applyAlignment="1" applyProtection="1">
      <alignment horizontal="center" vertical="center"/>
    </xf>
    <xf numFmtId="0" fontId="1" fillId="5" borderId="4" xfId="0" applyFont="1" applyFill="1" applyBorder="1"/>
    <xf numFmtId="0" fontId="0" fillId="5" borderId="0" xfId="0" applyFill="1"/>
    <xf numFmtId="0" fontId="0" fillId="0" borderId="0" xfId="0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8" fillId="5" borderId="8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7" fillId="7" borderId="8" xfId="0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</cellXfs>
  <cellStyles count="7">
    <cellStyle name="Hiperlink 2" xfId="6"/>
    <cellStyle name="Normal" xfId="0" builtinId="0"/>
    <cellStyle name="Normal 2" xfId="5"/>
    <cellStyle name="Normal_EMEF" xfId="1"/>
    <cellStyle name="Normal_EMEI - NEI - REG" xfId="2"/>
    <cellStyle name="Normal_IMI" xfId="3"/>
    <cellStyle name="Vírgula" xfId="4" builtinId="3"/>
  </cellStyles>
  <dxfs count="7">
    <dxf>
      <numFmt numFmtId="0" formatCode="General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1476375</xdr:colOff>
          <xdr:row>1</xdr:row>
          <xdr:rowOff>161925</xdr:rowOff>
        </xdr:from>
        <xdr:to>
          <xdr:col>15</xdr:col>
          <xdr:colOff>619125</xdr:colOff>
          <xdr:row>3</xdr:row>
          <xdr:rowOff>85725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RETIRAR ACENTUAÇÃO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742950</xdr:colOff>
          <xdr:row>1</xdr:row>
          <xdr:rowOff>161925</xdr:rowOff>
        </xdr:from>
        <xdr:to>
          <xdr:col>16</xdr:col>
          <xdr:colOff>619125</xdr:colOff>
          <xdr:row>3</xdr:row>
          <xdr:rowOff>76200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LETRAS MAIÚSCULAS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0</xdr:row>
      <xdr:rowOff>36636</xdr:rowOff>
    </xdr:from>
    <xdr:to>
      <xdr:col>11</xdr:col>
      <xdr:colOff>990897</xdr:colOff>
      <xdr:row>0</xdr:row>
      <xdr:rowOff>203225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6636"/>
          <a:ext cx="5639097" cy="166589"/>
        </a:xfrm>
        <a:prstGeom prst="rect">
          <a:avLst/>
        </a:prstGeom>
      </xdr:spPr>
    </xdr:pic>
    <xdr:clientData/>
  </xdr:twoCellAnchor>
  <xdr:twoCellAnchor editAs="oneCell">
    <xdr:from>
      <xdr:col>11</xdr:col>
      <xdr:colOff>549519</xdr:colOff>
      <xdr:row>0</xdr:row>
      <xdr:rowOff>36635</xdr:rowOff>
    </xdr:from>
    <xdr:to>
      <xdr:col>13</xdr:col>
      <xdr:colOff>1502317</xdr:colOff>
      <xdr:row>0</xdr:row>
      <xdr:rowOff>203224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394" y="36635"/>
          <a:ext cx="5629573" cy="166589"/>
        </a:xfrm>
        <a:prstGeom prst="rect">
          <a:avLst/>
        </a:prstGeom>
      </xdr:spPr>
    </xdr:pic>
    <xdr:clientData/>
  </xdr:twoCellAnchor>
  <xdr:twoCellAnchor editAs="oneCell">
    <xdr:from>
      <xdr:col>11</xdr:col>
      <xdr:colOff>722230</xdr:colOff>
      <xdr:row>0</xdr:row>
      <xdr:rowOff>36635</xdr:rowOff>
    </xdr:from>
    <xdr:to>
      <xdr:col>14</xdr:col>
      <xdr:colOff>20923</xdr:colOff>
      <xdr:row>0</xdr:row>
      <xdr:rowOff>203224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7319" y="36635"/>
          <a:ext cx="5626015" cy="166589"/>
        </a:xfrm>
        <a:prstGeom prst="rect">
          <a:avLst/>
        </a:prstGeom>
      </xdr:spPr>
    </xdr:pic>
    <xdr:clientData/>
  </xdr:twoCellAnchor>
  <xdr:twoCellAnchor editAs="oneCell">
    <xdr:from>
      <xdr:col>2</xdr:col>
      <xdr:colOff>1978060</xdr:colOff>
      <xdr:row>0</xdr:row>
      <xdr:rowOff>56697</xdr:rowOff>
    </xdr:from>
    <xdr:to>
      <xdr:col>2</xdr:col>
      <xdr:colOff>3413189</xdr:colOff>
      <xdr:row>4</xdr:row>
      <xdr:rowOff>170089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221" y="56697"/>
          <a:ext cx="1435129" cy="10205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_NE%20-%20ALUNOS%20NO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NE - ALUNOS NOVOS"/>
      <sheetName val="BAIRROS CADASTRADOS"/>
      <sheetName val="DADOS"/>
    </sheetNames>
    <sheetDataSet>
      <sheetData sheetId="0">
        <row r="6">
          <cell r="Y6" t="str">
            <v>ALPHAVILLE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Bairros" displayName="Bairros" ref="X5:Y448" totalsRowShown="0" headerRowDxfId="5" headerRowBorderDxfId="4" tableBorderDxfId="3" totalsRowBorderDxfId="2">
  <autoFilter ref="X5:Y448"/>
  <tableColumns count="2">
    <tableColumn id="1" name="BAIRRO" dataDxfId="1"/>
    <tableColumn id="2" name="LISTA" dataDxfId="0">
      <calculatedColumnFormula>IFERROR(VLOOKUP(ROW(AB5),W6:X453,2,FALSE),"")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013936p@see.sp.gov.br" TargetMode="External"/><Relationship Id="rId21" Type="http://schemas.openxmlformats.org/officeDocument/2006/relationships/hyperlink" Target="mailto:emefheliobevilacqua@sjc.sp.gov.br" TargetMode="External"/><Relationship Id="rId42" Type="http://schemas.openxmlformats.org/officeDocument/2006/relationships/hyperlink" Target="mailto:neivilasaobento@sjc.sp.gov.br" TargetMode="External"/><Relationship Id="rId63" Type="http://schemas.openxmlformats.org/officeDocument/2006/relationships/hyperlink" Target="mailto:emeielzaferreira@sjc.sp.gov.br" TargetMode="External"/><Relationship Id="rId84" Type="http://schemas.openxmlformats.org/officeDocument/2006/relationships/hyperlink" Target="mailto:imiarmilindalocatelli@sjc.sp.gov.br" TargetMode="External"/><Relationship Id="rId138" Type="http://schemas.openxmlformats.org/officeDocument/2006/relationships/hyperlink" Target="mailto:e905100p@see.sp.gov.br" TargetMode="External"/><Relationship Id="rId159" Type="http://schemas.openxmlformats.org/officeDocument/2006/relationships/hyperlink" Target="mailto:e917266p@see.sp.gov.br" TargetMode="External"/><Relationship Id="rId107" Type="http://schemas.openxmlformats.org/officeDocument/2006/relationships/hyperlink" Target="mailto:e925925p@see.sp.gov.br" TargetMode="External"/><Relationship Id="rId11" Type="http://schemas.openxmlformats.org/officeDocument/2006/relationships/hyperlink" Target="mailto:emefmarianateixeira@sjc.sp.gov.br" TargetMode="External"/><Relationship Id="rId32" Type="http://schemas.openxmlformats.org/officeDocument/2006/relationships/hyperlink" Target="mailto:emeftherezinhajesus@sjc.sp.gov.br" TargetMode="External"/><Relationship Id="rId53" Type="http://schemas.openxmlformats.org/officeDocument/2006/relationships/hyperlink" Target="mailto:neivilasaopedro@sjc.sp.gov.br" TargetMode="External"/><Relationship Id="rId74" Type="http://schemas.openxmlformats.org/officeDocument/2006/relationships/hyperlink" Target="mailto:emeimariocampaner@sjc.sp.gov.br" TargetMode="External"/><Relationship Id="rId128" Type="http://schemas.openxmlformats.org/officeDocument/2006/relationships/hyperlink" Target="mailto:e013559p@see.sp.gov.br" TargetMode="External"/><Relationship Id="rId149" Type="http://schemas.openxmlformats.org/officeDocument/2006/relationships/hyperlink" Target="mailto:e013596p@see.sp.gov.br" TargetMode="External"/><Relationship Id="rId5" Type="http://schemas.openxmlformats.org/officeDocument/2006/relationships/hyperlink" Target="mailto:emefilga@sjc.sp.gov.br" TargetMode="External"/><Relationship Id="rId95" Type="http://schemas.openxmlformats.org/officeDocument/2006/relationships/hyperlink" Target="mailto:imifernandotao@sjc.sp.gov.br" TargetMode="External"/><Relationship Id="rId160" Type="http://schemas.openxmlformats.org/officeDocument/2006/relationships/hyperlink" Target="mailto:e013648p@see.sp.gov.br" TargetMode="External"/><Relationship Id="rId22" Type="http://schemas.openxmlformats.org/officeDocument/2006/relationships/hyperlink" Target="mailto:emefflavioberling@sjc.sp.gov.br" TargetMode="External"/><Relationship Id="rId43" Type="http://schemas.openxmlformats.org/officeDocument/2006/relationships/hyperlink" Target="mailto:emeiolga.franco@yahoo.com.br" TargetMode="External"/><Relationship Id="rId64" Type="http://schemas.openxmlformats.org/officeDocument/2006/relationships/hyperlink" Target="mailto:neielzamaria@sjc.sp.gov.br" TargetMode="External"/><Relationship Id="rId118" Type="http://schemas.openxmlformats.org/officeDocument/2006/relationships/hyperlink" Target="mailto:e920459p@see.sp.gov.br" TargetMode="External"/><Relationship Id="rId139" Type="http://schemas.openxmlformats.org/officeDocument/2006/relationships/hyperlink" Target="mailto:e919731p@see.sp.gov.br" TargetMode="External"/><Relationship Id="rId85" Type="http://schemas.openxmlformats.org/officeDocument/2006/relationships/hyperlink" Target="mailto:imi_mlconstantino@yahoo.com.br" TargetMode="External"/><Relationship Id="rId150" Type="http://schemas.openxmlformats.org/officeDocument/2006/relationships/hyperlink" Target="mailto:e013584p@see.sp.gov.br" TargetMode="External"/><Relationship Id="rId12" Type="http://schemas.openxmlformats.org/officeDocument/2006/relationships/hyperlink" Target="mailto:emefmarthaabib@sjc.sp.gov.br" TargetMode="External"/><Relationship Id="rId17" Type="http://schemas.openxmlformats.org/officeDocument/2006/relationships/hyperlink" Target="mailto:emefrosatomita@sjc.sp.gov.br" TargetMode="External"/><Relationship Id="rId33" Type="http://schemas.openxmlformats.org/officeDocument/2006/relationships/hyperlink" Target="mailto:emefruthnunes@sjc.sp.gov.br" TargetMode="External"/><Relationship Id="rId38" Type="http://schemas.openxmlformats.org/officeDocument/2006/relationships/hyperlink" Target="mailto:emefalvarogoncalves@sjc.sp.gov.br" TargetMode="External"/><Relationship Id="rId59" Type="http://schemas.openxmlformats.org/officeDocument/2006/relationships/hyperlink" Target="mailto:emeiarturaparecido@sjc.sp.gov.br" TargetMode="External"/><Relationship Id="rId103" Type="http://schemas.openxmlformats.org/officeDocument/2006/relationships/hyperlink" Target="mailto:e901532p@see.sp.gov.br" TargetMode="External"/><Relationship Id="rId108" Type="http://schemas.openxmlformats.org/officeDocument/2006/relationships/hyperlink" Target="mailto:e013493p@see.sp.gov.br" TargetMode="External"/><Relationship Id="rId124" Type="http://schemas.openxmlformats.org/officeDocument/2006/relationships/hyperlink" Target="mailto:e013948p@see.sp.gov.br" TargetMode="External"/><Relationship Id="rId129" Type="http://schemas.openxmlformats.org/officeDocument/2006/relationships/hyperlink" Target="mailto:e912712p@see.sp.gov.br" TargetMode="External"/><Relationship Id="rId54" Type="http://schemas.openxmlformats.org/officeDocument/2006/relationships/hyperlink" Target="mailto:neialtodaponte@sjc.sp.gov.br" TargetMode="External"/><Relationship Id="rId70" Type="http://schemas.openxmlformats.org/officeDocument/2006/relationships/hyperlink" Target="mailto:emeimariaezequiel@sjc.sp.gov.br" TargetMode="External"/><Relationship Id="rId75" Type="http://schemas.openxmlformats.org/officeDocument/2006/relationships/hyperlink" Target="mailto:emeinormalucia@sjc.sp.gov.br" TargetMode="External"/><Relationship Id="rId91" Type="http://schemas.openxmlformats.org/officeDocument/2006/relationships/hyperlink" Target="mailto:imipousadadovale@sjc.sp.gov.br" TargetMode="External"/><Relationship Id="rId96" Type="http://schemas.openxmlformats.org/officeDocument/2006/relationships/hyperlink" Target="mailto:e046826a@see.sp.gov.br" TargetMode="External"/><Relationship Id="rId140" Type="http://schemas.openxmlformats.org/officeDocument/2006/relationships/hyperlink" Target="mailto:e013754p@see.sp.gov.br" TargetMode="External"/><Relationship Id="rId145" Type="http://schemas.openxmlformats.org/officeDocument/2006/relationships/hyperlink" Target="mailto:e921282p@see.sp.gov.br" TargetMode="External"/><Relationship Id="rId161" Type="http://schemas.openxmlformats.org/officeDocument/2006/relationships/hyperlink" Target="mailto:e919724p@see.sp.gov.br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emefhomera@sjc.sp.gov.br" TargetMode="External"/><Relationship Id="rId6" Type="http://schemas.openxmlformats.org/officeDocument/2006/relationships/hyperlink" Target="mailto:emefmariaaugusta@sjc.sp.gov.br" TargetMode="External"/><Relationship Id="rId23" Type="http://schemas.openxmlformats.org/officeDocument/2006/relationships/hyperlink" Target="mailto:emefmariaofelia@sjc.sp.gov.br" TargetMode="External"/><Relationship Id="rId28" Type="http://schemas.openxmlformats.org/officeDocument/2006/relationships/hyperlink" Target="mailto:emefmariaveronese@sjc.sp.gov.br" TargetMode="External"/><Relationship Id="rId49" Type="http://schemas.openxmlformats.org/officeDocument/2006/relationships/hyperlink" Target="mailto:emeijosepurcini@sjc.sp.gov.br" TargetMode="External"/><Relationship Id="rId114" Type="http://schemas.openxmlformats.org/officeDocument/2006/relationships/hyperlink" Target="mailto:e013547p@see.sp.gov.br" TargetMode="External"/><Relationship Id="rId119" Type="http://schemas.openxmlformats.org/officeDocument/2006/relationships/hyperlink" Target="mailto:e901581p@see.sp.gov.br" TargetMode="External"/><Relationship Id="rId44" Type="http://schemas.openxmlformats.org/officeDocument/2006/relationships/hyperlink" Target="mailto:emeicremildaalves@sjc.sp.gov.br" TargetMode="External"/><Relationship Id="rId60" Type="http://schemas.openxmlformats.org/officeDocument/2006/relationships/hyperlink" Target="mailto:emeicassianoricardo@sjc.sp.gov.br" TargetMode="External"/><Relationship Id="rId65" Type="http://schemas.openxmlformats.org/officeDocument/2006/relationships/hyperlink" Target="mailto:neifatimaberthoud@sjc.sp.gov.br" TargetMode="External"/><Relationship Id="rId81" Type="http://schemas.openxmlformats.org/officeDocument/2006/relationships/hyperlink" Target="mailto:emeizelidetoledo@sjc.sp.gov.br" TargetMode="External"/><Relationship Id="rId86" Type="http://schemas.openxmlformats.org/officeDocument/2006/relationships/hyperlink" Target="mailto:imianjelamaria@sjc.sp.gov.br" TargetMode="External"/><Relationship Id="rId130" Type="http://schemas.openxmlformats.org/officeDocument/2006/relationships/hyperlink" Target="mailto:e919755p@see.sp.gov.br" TargetMode="External"/><Relationship Id="rId135" Type="http://schemas.openxmlformats.org/officeDocument/2006/relationships/hyperlink" Target="mailto:e037837p@see.sp.gov.br" TargetMode="External"/><Relationship Id="rId151" Type="http://schemas.openxmlformats.org/officeDocument/2006/relationships/hyperlink" Target="mailto:e013924p@see.sp.gov.br" TargetMode="External"/><Relationship Id="rId156" Type="http://schemas.openxmlformats.org/officeDocument/2006/relationships/hyperlink" Target="mailto:e901573p@see.sp.gov.br" TargetMode="External"/><Relationship Id="rId13" Type="http://schemas.openxmlformats.org/officeDocument/2006/relationships/hyperlink" Target="mailto:emefmercedescarnevalli@sjc.sp.gov.br" TargetMode="External"/><Relationship Id="rId18" Type="http://schemas.openxmlformats.org/officeDocument/2006/relationships/hyperlink" Target="mailto:emefsebastianacobra@sjc.sp.gov.br" TargetMode="External"/><Relationship Id="rId39" Type="http://schemas.openxmlformats.org/officeDocument/2006/relationships/hyperlink" Target="mailto:emefemmanuelantonio@sjc.sp.gov.br" TargetMode="External"/><Relationship Id="rId109" Type="http://schemas.openxmlformats.org/officeDocument/2006/relationships/hyperlink" Target="mailto:e917254p@see.sp.gov.br" TargetMode="External"/><Relationship Id="rId34" Type="http://schemas.openxmlformats.org/officeDocument/2006/relationships/hyperlink" Target="mailto:emefgeraldoalmeida@sjc.sp.gov.br" TargetMode="External"/><Relationship Id="rId50" Type="http://schemas.openxmlformats.org/officeDocument/2006/relationships/hyperlink" Target="mailto:emeipadrebonafe@sjc.sp.gov.br" TargetMode="External"/><Relationship Id="rId55" Type="http://schemas.openxmlformats.org/officeDocument/2006/relationships/hyperlink" Target="mailto:emeiederairene@sjc.sp.gov.br" TargetMode="External"/><Relationship Id="rId76" Type="http://schemas.openxmlformats.org/officeDocument/2006/relationships/hyperlink" Target="mailto:neiriocomprido@sjc.sp.gov.br" TargetMode="External"/><Relationship Id="rId97" Type="http://schemas.openxmlformats.org/officeDocument/2006/relationships/hyperlink" Target="mailto:e013572p@see.sp.gov.br" TargetMode="External"/><Relationship Id="rId104" Type="http://schemas.openxmlformats.org/officeDocument/2006/relationships/hyperlink" Target="mailto:e905124p@see.sp.gov.br" TargetMode="External"/><Relationship Id="rId120" Type="http://schemas.openxmlformats.org/officeDocument/2006/relationships/hyperlink" Target="mailto:e047946p@see.sp.gov.br" TargetMode="External"/><Relationship Id="rId125" Type="http://schemas.openxmlformats.org/officeDocument/2006/relationships/hyperlink" Target="mailto:e916304p@see.sp.gov.br" TargetMode="External"/><Relationship Id="rId141" Type="http://schemas.openxmlformats.org/officeDocument/2006/relationships/hyperlink" Target="mailto:e045470p@see.sp.gov.br" TargetMode="External"/><Relationship Id="rId146" Type="http://schemas.openxmlformats.org/officeDocument/2006/relationships/hyperlink" Target="mailto:e901556p@see.sp.gov.br" TargetMode="External"/><Relationship Id="rId7" Type="http://schemas.openxmlformats.org/officeDocument/2006/relationships/hyperlink" Target="mailto:emefriocomprido@sjc.sp.gov.br" TargetMode="External"/><Relationship Id="rId71" Type="http://schemas.openxmlformats.org/officeDocument/2006/relationships/hyperlink" Target="mailto:emeimariajoseguido@sjc.sp.gov.br" TargetMode="External"/><Relationship Id="rId92" Type="http://schemas.openxmlformats.org/officeDocument/2006/relationships/hyperlink" Target="mailto:imibeneditocarvalho@sjc.sp.gov.br" TargetMode="External"/><Relationship Id="rId162" Type="http://schemas.openxmlformats.org/officeDocument/2006/relationships/hyperlink" Target="mailto:e013500p@see.sp.gov.br" TargetMode="External"/><Relationship Id="rId2" Type="http://schemas.openxmlformats.org/officeDocument/2006/relationships/hyperlink" Target="mailto:emefhelioaugusto@sjc.sp.gov.br" TargetMode="External"/><Relationship Id="rId29" Type="http://schemas.openxmlformats.org/officeDocument/2006/relationships/hyperlink" Target="mailto:emefnormaconti@sjc.sp.gov.br" TargetMode="External"/><Relationship Id="rId24" Type="http://schemas.openxmlformats.org/officeDocument/2006/relationships/hyperlink" Target="mailto:emefmariaamelia@sjc.sp.gov.br" TargetMode="External"/><Relationship Id="rId40" Type="http://schemas.openxmlformats.org/officeDocument/2006/relationships/hyperlink" Target="mailto:emeiiracema@yahoo.com.br" TargetMode="External"/><Relationship Id="rId45" Type="http://schemas.openxmlformats.org/officeDocument/2006/relationships/hyperlink" Target="mailto:neivilacesar@yahoo.com.br" TargetMode="External"/><Relationship Id="rId66" Type="http://schemas.openxmlformats.org/officeDocument/2006/relationships/hyperlink" Target="mailto:emeijoseantero@sjc.sp.gov.br" TargetMode="External"/><Relationship Id="rId87" Type="http://schemas.openxmlformats.org/officeDocument/2006/relationships/hyperlink" Target="mailto:imidimeiamaria@sjc.sp.gov.br" TargetMode="External"/><Relationship Id="rId110" Type="http://schemas.openxmlformats.org/officeDocument/2006/relationships/hyperlink" Target="mailto:e035385p@see.sp.gov.br" TargetMode="External"/><Relationship Id="rId115" Type="http://schemas.openxmlformats.org/officeDocument/2006/relationships/hyperlink" Target="mailto:e013638p@see.sp.gov.br" TargetMode="External"/><Relationship Id="rId131" Type="http://schemas.openxmlformats.org/officeDocument/2006/relationships/hyperlink" Target="mailto:e013869p@see.sp.gov.br" TargetMode="External"/><Relationship Id="rId136" Type="http://schemas.openxmlformats.org/officeDocument/2006/relationships/hyperlink" Target="mailto:e042316p@see.sp.gov.br" TargetMode="External"/><Relationship Id="rId157" Type="http://schemas.openxmlformats.org/officeDocument/2006/relationships/hyperlink" Target="mailto:e020874p@see.sp.gov.br" TargetMode="External"/><Relationship Id="rId61" Type="http://schemas.openxmlformats.org/officeDocument/2006/relationships/hyperlink" Target="mailto:neichacarasreunidas@sjc.sp.gov.br" TargetMode="External"/><Relationship Id="rId82" Type="http://schemas.openxmlformats.org/officeDocument/2006/relationships/hyperlink" Target="mailto:emeivaleriaaparecida@sjc.sp.gov.br" TargetMode="External"/><Relationship Id="rId152" Type="http://schemas.openxmlformats.org/officeDocument/2006/relationships/hyperlink" Target="mailto:e902548p@see.sp.gov.br" TargetMode="External"/><Relationship Id="rId19" Type="http://schemas.openxmlformats.org/officeDocument/2006/relationships/hyperlink" Target="mailto:emefsilvanamaria@sjc.sp.gov.br" TargetMode="External"/><Relationship Id="rId14" Type="http://schemas.openxmlformats.org/officeDocument/2006/relationships/hyperlink" Target="mailto:emefmercedesrachid@sjc.sp.gov.br" TargetMode="External"/><Relationship Id="rId30" Type="http://schemas.openxmlformats.org/officeDocument/2006/relationships/hyperlink" Target="mailto:emefotaciliamoura@sjc.sp.gov.br" TargetMode="External"/><Relationship Id="rId35" Type="http://schemas.openxmlformats.org/officeDocument/2006/relationships/hyperlink" Target="mailto:emefpalmyrasantanna@sjc.sp.gov.br" TargetMode="External"/><Relationship Id="rId56" Type="http://schemas.openxmlformats.org/officeDocument/2006/relationships/hyperlink" Target="mailto:neibairrodosfreitas@sjc.sp.gov.br" TargetMode="External"/><Relationship Id="rId77" Type="http://schemas.openxmlformats.org/officeDocument/2006/relationships/hyperlink" Target="mailto:neisaofranciscoxavier@sjc.sp.gov.br" TargetMode="External"/><Relationship Id="rId100" Type="http://schemas.openxmlformats.org/officeDocument/2006/relationships/hyperlink" Target="mailto:e047958p@see.sp.gov.br" TargetMode="External"/><Relationship Id="rId105" Type="http://schemas.openxmlformats.org/officeDocument/2006/relationships/hyperlink" Target="mailto:e042336p@see.sp.gov.br" TargetMode="External"/><Relationship Id="rId126" Type="http://schemas.openxmlformats.org/officeDocument/2006/relationships/hyperlink" Target="mailto:e915026p@see.sp.gov.br" TargetMode="External"/><Relationship Id="rId147" Type="http://schemas.openxmlformats.org/officeDocument/2006/relationships/hyperlink" Target="mailto:e042328p@see.sp.gov.br" TargetMode="External"/><Relationship Id="rId8" Type="http://schemas.openxmlformats.org/officeDocument/2006/relationships/hyperlink" Target="mailto:emefdosulina@sjc.sp.gov.br" TargetMode="External"/><Relationship Id="rId51" Type="http://schemas.openxmlformats.org/officeDocument/2006/relationships/hyperlink" Target="mailto:emeijosesodero@sjc.sp.gov.br" TargetMode="External"/><Relationship Id="rId72" Type="http://schemas.openxmlformats.org/officeDocument/2006/relationships/hyperlink" Target="mailto:emeimarianitadeoliveira@sjc.sp.gov.br" TargetMode="External"/><Relationship Id="rId93" Type="http://schemas.openxmlformats.org/officeDocument/2006/relationships/hyperlink" Target="mailto:imijoaolopes@sjc.sp.gov.br" TargetMode="External"/><Relationship Id="rId98" Type="http://schemas.openxmlformats.org/officeDocument/2006/relationships/hyperlink" Target="mailto:e905112p@see.sp.gov.br" TargetMode="External"/><Relationship Id="rId121" Type="http://schemas.openxmlformats.org/officeDocument/2006/relationships/hyperlink" Target="mailto:e013523p@see.sp.gov.br" TargetMode="External"/><Relationship Id="rId142" Type="http://schemas.openxmlformats.org/officeDocument/2006/relationships/hyperlink" Target="mailto:e013791a@educacao.sp.gov.br" TargetMode="External"/><Relationship Id="rId163" Type="http://schemas.openxmlformats.org/officeDocument/2006/relationships/hyperlink" Target="mailto:e351064p@see.sp.gov.br" TargetMode="External"/><Relationship Id="rId3" Type="http://schemas.openxmlformats.org/officeDocument/2006/relationships/hyperlink" Target="mailto:emefmariaronconi@sjc.sp.gov.br" TargetMode="External"/><Relationship Id="rId25" Type="http://schemas.openxmlformats.org/officeDocument/2006/relationships/hyperlink" Target="mailto:emefanaberling@sjc.sp.gov.br" TargetMode="External"/><Relationship Id="rId46" Type="http://schemas.openxmlformats.org/officeDocument/2006/relationships/hyperlink" Target="mailto:emeipadrejoao@sjc.sp.gov.br" TargetMode="External"/><Relationship Id="rId67" Type="http://schemas.openxmlformats.org/officeDocument/2006/relationships/hyperlink" Target="mailto:emeijosemadureira@sjc.sp.gov.br" TargetMode="External"/><Relationship Id="rId116" Type="http://schemas.openxmlformats.org/officeDocument/2006/relationships/hyperlink" Target="mailto:e039640p@see.sp.gov.br" TargetMode="External"/><Relationship Id="rId137" Type="http://schemas.openxmlformats.org/officeDocument/2006/relationships/hyperlink" Target="mailto:e922018p@see.sp.gov.br" TargetMode="External"/><Relationship Id="rId158" Type="http://schemas.openxmlformats.org/officeDocument/2006/relationships/hyperlink" Target="mailto:e013778p@see.sp.gov.br" TargetMode="External"/><Relationship Id="rId20" Type="http://schemas.openxmlformats.org/officeDocument/2006/relationships/hyperlink" Target="mailto:emefwaldemarramos@sjc.sp.gov.br" TargetMode="External"/><Relationship Id="rId41" Type="http://schemas.openxmlformats.org/officeDocument/2006/relationships/hyperlink" Target="mailto:neivicentesimiao@sjc.sp.gov.br" TargetMode="External"/><Relationship Id="rId62" Type="http://schemas.openxmlformats.org/officeDocument/2006/relationships/hyperlink" Target="mailto:neidorotidasilva@sjc.sp.gov.br" TargetMode="External"/><Relationship Id="rId83" Type="http://schemas.openxmlformats.org/officeDocument/2006/relationships/hyperlink" Target="mailto:emeiluciaamaral@sjc.sp.gov.br" TargetMode="External"/><Relationship Id="rId88" Type="http://schemas.openxmlformats.org/officeDocument/2006/relationships/hyperlink" Target="mailto:imiflaviolenzi@sjc.sp.gov.br" TargetMode="External"/><Relationship Id="rId111" Type="http://schemas.openxmlformats.org/officeDocument/2006/relationships/hyperlink" Target="mailto:e023462p@see.sp.gov.br" TargetMode="External"/><Relationship Id="rId132" Type="http://schemas.openxmlformats.org/officeDocument/2006/relationships/hyperlink" Target="mailto:e013560p@see.sp.gov.br" TargetMode="External"/><Relationship Id="rId153" Type="http://schemas.openxmlformats.org/officeDocument/2006/relationships/hyperlink" Target="mailto:e013651p@see.sp.gov.br" TargetMode="External"/><Relationship Id="rId15" Type="http://schemas.openxmlformats.org/officeDocument/2006/relationships/hyperlink" Target="mailto:emefmoacyrbenedicto@sjc.sp.gov.br" TargetMode="External"/><Relationship Id="rId36" Type="http://schemas.openxmlformats.org/officeDocument/2006/relationships/hyperlink" Target="mailto:emefantoniopalma@sjc.sp.gov.br" TargetMode="External"/><Relationship Id="rId57" Type="http://schemas.openxmlformats.org/officeDocument/2006/relationships/hyperlink" Target="mailto:neianaisabel@sjc.sp.gov.br" TargetMode="External"/><Relationship Id="rId106" Type="http://schemas.openxmlformats.org/officeDocument/2006/relationships/hyperlink" Target="mailto:e042304p@see.sp.gov.br" TargetMode="External"/><Relationship Id="rId127" Type="http://schemas.openxmlformats.org/officeDocument/2006/relationships/hyperlink" Target="mailto:e911392p@see.sp.gov.br" TargetMode="External"/><Relationship Id="rId10" Type="http://schemas.openxmlformats.org/officeDocument/2006/relationships/hyperlink" Target="mailto:emefluzialevina@sjc.sp.gov.br" TargetMode="External"/><Relationship Id="rId31" Type="http://schemas.openxmlformats.org/officeDocument/2006/relationships/hyperlink" Target="mailto:emefverababo@sjc.sp.gov.br" TargetMode="External"/><Relationship Id="rId52" Type="http://schemas.openxmlformats.org/officeDocument/2006/relationships/hyperlink" Target="mailto:emeisandraregina@sjc.sp.gov.br" TargetMode="External"/><Relationship Id="rId73" Type="http://schemas.openxmlformats.org/officeDocument/2006/relationships/hyperlink" Target="mailto:emeimarildamontemor@sjc.sp.gov.br" TargetMode="External"/><Relationship Id="rId78" Type="http://schemas.openxmlformats.org/officeDocument/2006/relationships/hyperlink" Target="mailto:neivilapaiva@sjc.sp.gov.br" TargetMode="External"/><Relationship Id="rId94" Type="http://schemas.openxmlformats.org/officeDocument/2006/relationships/hyperlink" Target="mailto:imimarildaferreira@sjc.sp.gov.br" TargetMode="External"/><Relationship Id="rId99" Type="http://schemas.openxmlformats.org/officeDocument/2006/relationships/hyperlink" Target="mailto:e013730p@see.sp.gov.br" TargetMode="External"/><Relationship Id="rId101" Type="http://schemas.openxmlformats.org/officeDocument/2006/relationships/hyperlink" Target="mailto:e001557p@see.sp.gov.br" TargetMode="External"/><Relationship Id="rId122" Type="http://schemas.openxmlformats.org/officeDocument/2006/relationships/hyperlink" Target="mailto:e047961p@see.sp.gov.br" TargetMode="External"/><Relationship Id="rId143" Type="http://schemas.openxmlformats.org/officeDocument/2006/relationships/hyperlink" Target="mailto:e045469p@see.sp.gov.br" TargetMode="External"/><Relationship Id="rId148" Type="http://schemas.openxmlformats.org/officeDocument/2006/relationships/hyperlink" Target="mailto:e013626p@see.sp.gov.br" TargetMode="External"/><Relationship Id="rId164" Type="http://schemas.openxmlformats.org/officeDocument/2006/relationships/hyperlink" Target="mailto:e497095a@see.sp.gov.br" TargetMode="External"/><Relationship Id="rId4" Type="http://schemas.openxmlformats.org/officeDocument/2006/relationships/hyperlink" Target="mailto:emefdompedro@sjc.sp.gov.br" TargetMode="External"/><Relationship Id="rId9" Type="http://schemas.openxmlformats.org/officeDocument/2006/relationships/hyperlink" Target="mailto:emefleonorgalvao@sjc.sp.gov.br" TargetMode="External"/><Relationship Id="rId26" Type="http://schemas.openxmlformats.org/officeDocument/2006/relationships/hyperlink" Target="mailto:emefaureacantinho@sjc.sp.gov.br" TargetMode="External"/><Relationship Id="rId47" Type="http://schemas.openxmlformats.org/officeDocument/2006/relationships/hyperlink" Target="mailto:emeidomingosdemacedo@sjc.sp.gov.br" TargetMode="External"/><Relationship Id="rId68" Type="http://schemas.openxmlformats.org/officeDocument/2006/relationships/hyperlink" Target="mailto:emeiladielbenedito@sjc.sp.gov.br" TargetMode="External"/><Relationship Id="rId89" Type="http://schemas.openxmlformats.org/officeDocument/2006/relationships/hyperlink" Target="mailto:imijesusdenazare@sjc.sp.gov.br" TargetMode="External"/><Relationship Id="rId112" Type="http://schemas.openxmlformats.org/officeDocument/2006/relationships/hyperlink" Target="mailto:e013602p@see.sp.gov.br" TargetMode="External"/><Relationship Id="rId133" Type="http://schemas.openxmlformats.org/officeDocument/2006/relationships/hyperlink" Target="mailto:e901568p@see.sp.gov.br" TargetMode="External"/><Relationship Id="rId154" Type="http://schemas.openxmlformats.org/officeDocument/2006/relationships/hyperlink" Target="mailto:e922857p@see.sp.gov.br" TargetMode="External"/><Relationship Id="rId16" Type="http://schemas.openxmlformats.org/officeDocument/2006/relationships/hyperlink" Target="mailto:emefpossidoniosalles@sjc.sp.gov.br" TargetMode="External"/><Relationship Id="rId37" Type="http://schemas.openxmlformats.org/officeDocument/2006/relationships/hyperlink" Target="mailto:emefsoniamaria@sjc.sp.gov.br" TargetMode="External"/><Relationship Id="rId58" Type="http://schemas.openxmlformats.org/officeDocument/2006/relationships/hyperlink" Target="mailto:emeiangeladecastro@sjc.sp.gov.br" TargetMode="External"/><Relationship Id="rId79" Type="http://schemas.openxmlformats.org/officeDocument/2006/relationships/hyperlink" Target="mailto:neivilasaobenedito@sjc.sp.gov.br" TargetMode="External"/><Relationship Id="rId102" Type="http://schemas.openxmlformats.org/officeDocument/2006/relationships/hyperlink" Target="mailto:e980195p@see.sp.gov.br" TargetMode="External"/><Relationship Id="rId123" Type="http://schemas.openxmlformats.org/officeDocument/2006/relationships/hyperlink" Target="mailto:e037849p@see.sp.gov.br" TargetMode="External"/><Relationship Id="rId144" Type="http://schemas.openxmlformats.org/officeDocument/2006/relationships/hyperlink" Target="mailto:e047934p@see.sp.gov.br" TargetMode="External"/><Relationship Id="rId90" Type="http://schemas.openxmlformats.org/officeDocument/2006/relationships/hyperlink" Target="mailto:imimarocaveneziani@sjc.sp.gov.br" TargetMode="External"/><Relationship Id="rId165" Type="http://schemas.openxmlformats.org/officeDocument/2006/relationships/hyperlink" Target="mailto:e495529a@see.sp.gov.br" TargetMode="External"/><Relationship Id="rId27" Type="http://schemas.openxmlformats.org/officeDocument/2006/relationships/hyperlink" Target="mailto:emefelzaregina@sjc.sp.gov.br" TargetMode="External"/><Relationship Id="rId48" Type="http://schemas.openxmlformats.org/officeDocument/2006/relationships/hyperlink" Target="mailto:emeifebroniopereira@sjc.sp.gov.br" TargetMode="External"/><Relationship Id="rId69" Type="http://schemas.openxmlformats.org/officeDocument/2006/relationships/hyperlink" Target="mailto:emeiluizsundfeld@sjc.sp.gov.br" TargetMode="External"/><Relationship Id="rId113" Type="http://schemas.openxmlformats.org/officeDocument/2006/relationships/hyperlink" Target="mailto:e013511p@see.sp.gov.br" TargetMode="External"/><Relationship Id="rId134" Type="http://schemas.openxmlformats.org/officeDocument/2006/relationships/hyperlink" Target="mailto:e035397p@see.sp.gov.br" TargetMode="External"/><Relationship Id="rId80" Type="http://schemas.openxmlformats.org/officeDocument/2006/relationships/hyperlink" Target="mailto:neivilasaogeraldo@sjc.sp.gov.br" TargetMode="External"/><Relationship Id="rId155" Type="http://schemas.openxmlformats.org/officeDocument/2006/relationships/hyperlink" Target="mailto:e013894p@see.sp.gov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R205"/>
  <sheetViews>
    <sheetView workbookViewId="0">
      <pane ySplit="1" topLeftCell="A171" activePane="bottomLeft" state="frozen"/>
      <selection pane="bottomLeft" activeCell="D83" sqref="D83:D205"/>
    </sheetView>
  </sheetViews>
  <sheetFormatPr defaultRowHeight="15" x14ac:dyDescent="0.25"/>
  <cols>
    <col min="1" max="1" width="4" bestFit="1" customWidth="1"/>
    <col min="2" max="2" width="6.42578125" customWidth="1"/>
    <col min="3" max="4" width="58.28515625" style="76" customWidth="1"/>
    <col min="5" max="5" width="39.28515625" style="76" customWidth="1"/>
    <col min="6" max="6" width="7.85546875" bestFit="1" customWidth="1"/>
    <col min="7" max="7" width="29.7109375" customWidth="1"/>
    <col min="8" max="8" width="20.7109375" bestFit="1" customWidth="1"/>
    <col min="9" max="9" width="10.140625" bestFit="1" customWidth="1"/>
    <col min="10" max="10" width="14.28515625" customWidth="1"/>
    <col min="11" max="11" width="13.42578125" customWidth="1"/>
    <col min="12" max="12" width="11.28515625" customWidth="1"/>
    <col min="13" max="13" width="14.5703125" customWidth="1"/>
    <col min="14" max="14" width="14.28515625" style="77" customWidth="1"/>
    <col min="15" max="15" width="17.28515625" customWidth="1"/>
    <col min="16" max="16" width="33.42578125" customWidth="1"/>
    <col min="17" max="17" width="22.85546875" style="76" customWidth="1"/>
    <col min="18" max="18" width="11" bestFit="1" customWidth="1"/>
  </cols>
  <sheetData>
    <row r="1" spans="1:18" x14ac:dyDescent="0.25">
      <c r="A1" s="40" t="s">
        <v>0</v>
      </c>
      <c r="B1" s="41" t="s">
        <v>60</v>
      </c>
      <c r="C1" s="42" t="s">
        <v>61</v>
      </c>
      <c r="D1" s="42"/>
      <c r="E1" s="42" t="s">
        <v>61</v>
      </c>
      <c r="F1" s="43" t="s">
        <v>62</v>
      </c>
      <c r="G1" s="44" t="s">
        <v>63</v>
      </c>
      <c r="H1" s="44" t="s">
        <v>64</v>
      </c>
      <c r="I1" s="43" t="s">
        <v>65</v>
      </c>
      <c r="J1" s="43" t="s">
        <v>66</v>
      </c>
      <c r="K1" s="43" t="s">
        <v>67</v>
      </c>
      <c r="L1" s="43" t="s">
        <v>68</v>
      </c>
      <c r="M1" s="43" t="s">
        <v>69</v>
      </c>
      <c r="N1" s="41" t="s">
        <v>70</v>
      </c>
      <c r="O1" s="41" t="s">
        <v>71</v>
      </c>
      <c r="P1" s="41" t="s">
        <v>72</v>
      </c>
      <c r="Q1" s="45" t="s">
        <v>73</v>
      </c>
      <c r="R1" s="43" t="s">
        <v>74</v>
      </c>
    </row>
    <row r="2" spans="1:18" x14ac:dyDescent="0.25">
      <c r="A2" s="46">
        <v>1</v>
      </c>
      <c r="B2" s="47" t="s">
        <v>75</v>
      </c>
      <c r="C2" s="48" t="s">
        <v>76</v>
      </c>
      <c r="D2" s="49" t="str">
        <f t="shared" ref="D2:D65" si="0">B2 &amp; " " &amp;C2</f>
        <v>EE ADÉLIA CHUCRI NEME</v>
      </c>
      <c r="E2" s="48" t="s">
        <v>76</v>
      </c>
      <c r="F2" s="47" t="s">
        <v>77</v>
      </c>
      <c r="G2" s="50" t="s">
        <v>78</v>
      </c>
      <c r="H2" s="48" t="s">
        <v>79</v>
      </c>
      <c r="I2" s="51">
        <v>12220000</v>
      </c>
      <c r="J2" s="52">
        <v>39293816</v>
      </c>
      <c r="K2" s="52">
        <v>39293509</v>
      </c>
      <c r="L2" s="52"/>
      <c r="M2" s="52"/>
      <c r="N2" s="48" t="s">
        <v>80</v>
      </c>
      <c r="O2" s="53"/>
      <c r="P2" s="54" t="s">
        <v>81</v>
      </c>
      <c r="Q2" s="53"/>
      <c r="R2" s="55" t="s">
        <v>82</v>
      </c>
    </row>
    <row r="3" spans="1:18" x14ac:dyDescent="0.25">
      <c r="A3" s="46">
        <v>2</v>
      </c>
      <c r="B3" s="47" t="s">
        <v>75</v>
      </c>
      <c r="C3" s="48" t="s">
        <v>83</v>
      </c>
      <c r="D3" s="49" t="str">
        <f t="shared" si="0"/>
        <v>EE ALCEU MAYNARD ARAÚJO</v>
      </c>
      <c r="E3" s="48" t="s">
        <v>84</v>
      </c>
      <c r="F3" s="47" t="s">
        <v>77</v>
      </c>
      <c r="G3" s="50" t="s">
        <v>85</v>
      </c>
      <c r="H3" s="48" t="s">
        <v>86</v>
      </c>
      <c r="I3" s="51">
        <v>12224100</v>
      </c>
      <c r="J3" s="52">
        <v>39295576</v>
      </c>
      <c r="K3" s="52">
        <v>39295394</v>
      </c>
      <c r="L3" s="52"/>
      <c r="M3" s="52"/>
      <c r="N3" s="48" t="s">
        <v>87</v>
      </c>
      <c r="O3" s="53"/>
      <c r="P3" s="47" t="s">
        <v>88</v>
      </c>
      <c r="Q3" s="53"/>
      <c r="R3" s="55" t="s">
        <v>89</v>
      </c>
    </row>
    <row r="4" spans="1:18" x14ac:dyDescent="0.25">
      <c r="A4" s="46">
        <v>3</v>
      </c>
      <c r="B4" s="47" t="s">
        <v>75</v>
      </c>
      <c r="C4" s="48" t="s">
        <v>90</v>
      </c>
      <c r="D4" s="49" t="str">
        <f t="shared" si="0"/>
        <v>EE AMINTAS ROCHA BRITO</v>
      </c>
      <c r="E4" s="48" t="s">
        <v>91</v>
      </c>
      <c r="F4" s="47" t="s">
        <v>77</v>
      </c>
      <c r="G4" s="50" t="s">
        <v>92</v>
      </c>
      <c r="H4" s="48" t="s">
        <v>93</v>
      </c>
      <c r="I4" s="51">
        <v>12225290</v>
      </c>
      <c r="J4" s="52">
        <v>39072011</v>
      </c>
      <c r="K4" s="52" t="s">
        <v>94</v>
      </c>
      <c r="L4" s="52"/>
      <c r="M4" s="52"/>
      <c r="N4" s="48" t="s">
        <v>80</v>
      </c>
      <c r="O4" s="53"/>
      <c r="P4" s="47" t="s">
        <v>95</v>
      </c>
      <c r="Q4" s="53"/>
      <c r="R4" s="55" t="s">
        <v>96</v>
      </c>
    </row>
    <row r="5" spans="1:18" x14ac:dyDescent="0.25">
      <c r="A5" s="46">
        <v>4</v>
      </c>
      <c r="B5" s="47" t="s">
        <v>75</v>
      </c>
      <c r="C5" s="48" t="s">
        <v>97</v>
      </c>
      <c r="D5" s="49" t="str">
        <f t="shared" si="0"/>
        <v>EE ANA CÂNDIDA DE BARROS MOLINA</v>
      </c>
      <c r="E5" s="48" t="s">
        <v>98</v>
      </c>
      <c r="F5" s="47" t="s">
        <v>77</v>
      </c>
      <c r="G5" s="50" t="s">
        <v>99</v>
      </c>
      <c r="H5" s="48" t="s">
        <v>79</v>
      </c>
      <c r="I5" s="51">
        <v>12220280</v>
      </c>
      <c r="J5" s="52">
        <v>39027356</v>
      </c>
      <c r="K5" s="52">
        <v>39292434</v>
      </c>
      <c r="L5" s="52"/>
      <c r="M5" s="52"/>
      <c r="N5" s="48" t="s">
        <v>100</v>
      </c>
      <c r="O5" s="53"/>
      <c r="P5" s="54" t="s">
        <v>101</v>
      </c>
      <c r="Q5" s="53"/>
      <c r="R5" s="55" t="s">
        <v>102</v>
      </c>
    </row>
    <row r="6" spans="1:18" x14ac:dyDescent="0.25">
      <c r="A6" s="46">
        <v>5</v>
      </c>
      <c r="B6" s="47" t="s">
        <v>75</v>
      </c>
      <c r="C6" s="48" t="s">
        <v>103</v>
      </c>
      <c r="D6" s="49" t="str">
        <f t="shared" si="0"/>
        <v>EE ANA HERONDINA SOARES SCHYCHOF</v>
      </c>
      <c r="E6" s="48" t="s">
        <v>104</v>
      </c>
      <c r="F6" s="47" t="s">
        <v>77</v>
      </c>
      <c r="G6" s="50" t="s">
        <v>105</v>
      </c>
      <c r="H6" s="48" t="s">
        <v>106</v>
      </c>
      <c r="I6" s="51">
        <v>12223600</v>
      </c>
      <c r="J6" s="52">
        <v>39293693</v>
      </c>
      <c r="K6" s="52">
        <v>39294402</v>
      </c>
      <c r="L6" s="52"/>
      <c r="M6" s="52"/>
      <c r="N6" s="48" t="s">
        <v>107</v>
      </c>
      <c r="O6" s="53"/>
      <c r="P6" s="47" t="s">
        <v>108</v>
      </c>
      <c r="Q6" s="53"/>
      <c r="R6" s="55" t="s">
        <v>109</v>
      </c>
    </row>
    <row r="7" spans="1:18" x14ac:dyDescent="0.25">
      <c r="A7" s="46">
        <v>6</v>
      </c>
      <c r="B7" s="47" t="s">
        <v>75</v>
      </c>
      <c r="C7" s="48" t="s">
        <v>110</v>
      </c>
      <c r="D7" s="49" t="str">
        <f t="shared" si="0"/>
        <v>EE ARLETE ELOÍZA FERREIRA TEIXEIRA</v>
      </c>
      <c r="E7" s="48" t="s">
        <v>111</v>
      </c>
      <c r="F7" s="47" t="s">
        <v>77</v>
      </c>
      <c r="G7" s="50" t="s">
        <v>112</v>
      </c>
      <c r="H7" s="48" t="s">
        <v>113</v>
      </c>
      <c r="I7" s="51">
        <v>12224580</v>
      </c>
      <c r="J7" s="52">
        <v>39295568</v>
      </c>
      <c r="K7" s="52">
        <v>39120262</v>
      </c>
      <c r="L7" s="52"/>
      <c r="M7" s="52"/>
      <c r="N7" s="48" t="s">
        <v>80</v>
      </c>
      <c r="O7" s="53"/>
      <c r="P7" s="54" t="s">
        <v>114</v>
      </c>
      <c r="Q7" s="53"/>
      <c r="R7" s="55" t="s">
        <v>115</v>
      </c>
    </row>
    <row r="8" spans="1:18" x14ac:dyDescent="0.25">
      <c r="A8" s="46">
        <v>7</v>
      </c>
      <c r="B8" s="47" t="s">
        <v>75</v>
      </c>
      <c r="C8" s="48" t="s">
        <v>116</v>
      </c>
      <c r="D8" s="49" t="str">
        <f t="shared" si="0"/>
        <v>EE ARMANDO D´OLIVEIRA COBRA</v>
      </c>
      <c r="E8" s="48" t="s">
        <v>116</v>
      </c>
      <c r="F8" s="47" t="s">
        <v>117</v>
      </c>
      <c r="G8" s="50" t="s">
        <v>118</v>
      </c>
      <c r="H8" s="48" t="s">
        <v>119</v>
      </c>
      <c r="I8" s="51">
        <v>12249000</v>
      </c>
      <c r="J8" s="52">
        <v>39261154</v>
      </c>
      <c r="K8" s="52">
        <v>39261250</v>
      </c>
      <c r="L8" s="52"/>
      <c r="M8" s="52"/>
      <c r="N8" s="48" t="s">
        <v>120</v>
      </c>
      <c r="O8" s="53"/>
      <c r="P8" s="54" t="s">
        <v>121</v>
      </c>
      <c r="Q8" s="53"/>
      <c r="R8" s="55" t="s">
        <v>122</v>
      </c>
    </row>
    <row r="9" spans="1:18" x14ac:dyDescent="0.25">
      <c r="A9" s="46">
        <v>8</v>
      </c>
      <c r="B9" s="47" t="s">
        <v>75</v>
      </c>
      <c r="C9" s="48" t="s">
        <v>123</v>
      </c>
      <c r="D9" s="49" t="str">
        <f t="shared" si="0"/>
        <v>EE AYR PICANÇO BARBOSA DE ALMEIDA</v>
      </c>
      <c r="E9" s="48" t="s">
        <v>124</v>
      </c>
      <c r="F9" s="47" t="s">
        <v>125</v>
      </c>
      <c r="G9" s="50" t="s">
        <v>126</v>
      </c>
      <c r="H9" s="48" t="s">
        <v>127</v>
      </c>
      <c r="I9" s="51">
        <v>12233250</v>
      </c>
      <c r="J9" s="52">
        <v>39164222</v>
      </c>
      <c r="K9" s="52">
        <v>39361956</v>
      </c>
      <c r="L9" s="52"/>
      <c r="M9" s="52"/>
      <c r="N9" s="48" t="s">
        <v>128</v>
      </c>
      <c r="O9" s="53"/>
      <c r="P9" s="54" t="s">
        <v>129</v>
      </c>
      <c r="Q9" s="53"/>
      <c r="R9" s="55" t="s">
        <v>130</v>
      </c>
    </row>
    <row r="10" spans="1:18" x14ac:dyDescent="0.25">
      <c r="A10" s="46">
        <v>73</v>
      </c>
      <c r="B10" s="47" t="s">
        <v>75</v>
      </c>
      <c r="C10" s="56" t="s">
        <v>131</v>
      </c>
      <c r="D10" s="49" t="str">
        <f t="shared" si="0"/>
        <v>EE BAIRRO DO TURVO</v>
      </c>
      <c r="E10" s="56" t="s">
        <v>132</v>
      </c>
      <c r="F10" s="47" t="s">
        <v>117</v>
      </c>
      <c r="G10" s="50" t="s">
        <v>133</v>
      </c>
      <c r="H10" s="48"/>
      <c r="I10" s="51"/>
      <c r="J10" s="52"/>
      <c r="K10" s="52"/>
      <c r="L10" s="52"/>
      <c r="M10" s="52"/>
      <c r="N10" s="48" t="s">
        <v>80</v>
      </c>
      <c r="O10" s="47"/>
      <c r="P10" s="53"/>
      <c r="Q10" s="53"/>
      <c r="R10" s="55" t="s">
        <v>134</v>
      </c>
    </row>
    <row r="11" spans="1:18" x14ac:dyDescent="0.25">
      <c r="A11" s="46">
        <v>9</v>
      </c>
      <c r="B11" s="47" t="s">
        <v>75</v>
      </c>
      <c r="C11" s="48" t="s">
        <v>135</v>
      </c>
      <c r="D11" s="49" t="str">
        <f t="shared" si="0"/>
        <v>EE BENEDITO MATARAZZO</v>
      </c>
      <c r="E11" s="48" t="s">
        <v>136</v>
      </c>
      <c r="F11" s="47" t="s">
        <v>125</v>
      </c>
      <c r="G11" s="50" t="s">
        <v>137</v>
      </c>
      <c r="H11" s="48" t="s">
        <v>138</v>
      </c>
      <c r="I11" s="51">
        <v>12235430</v>
      </c>
      <c r="J11" s="52">
        <v>39347767</v>
      </c>
      <c r="K11" s="52">
        <v>39331066</v>
      </c>
      <c r="L11" s="52"/>
      <c r="M11" s="52"/>
      <c r="N11" s="48" t="s">
        <v>139</v>
      </c>
      <c r="O11" s="53"/>
      <c r="P11" s="54" t="s">
        <v>140</v>
      </c>
      <c r="Q11" s="53"/>
      <c r="R11" s="55" t="s">
        <v>141</v>
      </c>
    </row>
    <row r="12" spans="1:18" x14ac:dyDescent="0.25">
      <c r="A12" s="46">
        <v>10</v>
      </c>
      <c r="B12" s="47" t="s">
        <v>75</v>
      </c>
      <c r="C12" s="56" t="s">
        <v>142</v>
      </c>
      <c r="D12" s="49" t="str">
        <f t="shared" si="0"/>
        <v xml:space="preserve">EE BENGALAR </v>
      </c>
      <c r="E12" s="56" t="s">
        <v>143</v>
      </c>
      <c r="F12" s="47" t="s">
        <v>117</v>
      </c>
      <c r="G12" s="50" t="s">
        <v>133</v>
      </c>
      <c r="H12" s="48"/>
      <c r="I12" s="51"/>
      <c r="J12" s="52"/>
      <c r="K12" s="52"/>
      <c r="L12" s="52"/>
      <c r="M12" s="52"/>
      <c r="N12" s="48" t="s">
        <v>80</v>
      </c>
      <c r="O12" s="47"/>
      <c r="P12" s="53"/>
      <c r="Q12" s="53"/>
      <c r="R12" s="55" t="s">
        <v>144</v>
      </c>
    </row>
    <row r="13" spans="1:18" x14ac:dyDescent="0.25">
      <c r="A13" s="46">
        <v>11</v>
      </c>
      <c r="B13" s="47" t="s">
        <v>75</v>
      </c>
      <c r="C13" s="56" t="s">
        <v>145</v>
      </c>
      <c r="D13" s="49" t="str">
        <f t="shared" si="0"/>
        <v xml:space="preserve">EE BOM SUCESSO </v>
      </c>
      <c r="E13" s="56" t="s">
        <v>146</v>
      </c>
      <c r="F13" s="47" t="s">
        <v>117</v>
      </c>
      <c r="G13" s="50" t="s">
        <v>133</v>
      </c>
      <c r="H13" s="48"/>
      <c r="I13" s="51"/>
      <c r="J13" s="52"/>
      <c r="K13" s="52"/>
      <c r="L13" s="52"/>
      <c r="M13" s="52"/>
      <c r="N13" s="48" t="s">
        <v>80</v>
      </c>
      <c r="O13" s="47"/>
      <c r="P13" s="53"/>
      <c r="Q13" s="53"/>
      <c r="R13" s="55" t="s">
        <v>147</v>
      </c>
    </row>
    <row r="14" spans="1:18" x14ac:dyDescent="0.25">
      <c r="A14" s="46">
        <v>12</v>
      </c>
      <c r="B14" s="47" t="s">
        <v>75</v>
      </c>
      <c r="C14" s="48" t="s">
        <v>148</v>
      </c>
      <c r="D14" s="49" t="str">
        <f t="shared" si="0"/>
        <v>EE CENTRO ESTADUAL DE EDUCAÇÃO SUPLETIVA  - CEEJA</v>
      </c>
      <c r="E14" s="48" t="s">
        <v>148</v>
      </c>
      <c r="F14" s="47" t="s">
        <v>117</v>
      </c>
      <c r="G14" s="50" t="s">
        <v>149</v>
      </c>
      <c r="H14" s="48" t="s">
        <v>150</v>
      </c>
      <c r="I14" s="51">
        <v>12211460</v>
      </c>
      <c r="J14" s="52">
        <v>39218470</v>
      </c>
      <c r="K14" s="52">
        <v>39226807</v>
      </c>
      <c r="L14" s="52"/>
      <c r="M14" s="52"/>
      <c r="N14" s="48" t="s">
        <v>151</v>
      </c>
      <c r="O14" s="53"/>
      <c r="P14" s="54" t="s">
        <v>152</v>
      </c>
      <c r="Q14" s="53"/>
      <c r="R14" s="55" t="s">
        <v>153</v>
      </c>
    </row>
    <row r="15" spans="1:18" x14ac:dyDescent="0.25">
      <c r="A15" s="46">
        <v>13</v>
      </c>
      <c r="B15" s="47" t="s">
        <v>75</v>
      </c>
      <c r="C15" s="56" t="s">
        <v>154</v>
      </c>
      <c r="D15" s="49" t="str">
        <f t="shared" si="0"/>
        <v>EE DAS PERNAMBUCANAS</v>
      </c>
      <c r="E15" s="56" t="s">
        <v>155</v>
      </c>
      <c r="F15" s="47" t="s">
        <v>156</v>
      </c>
      <c r="G15" s="50" t="s">
        <v>133</v>
      </c>
      <c r="H15" s="48"/>
      <c r="I15" s="51"/>
      <c r="J15" s="52"/>
      <c r="K15" s="52"/>
      <c r="L15" s="52"/>
      <c r="M15" s="52"/>
      <c r="N15" s="48" t="s">
        <v>80</v>
      </c>
      <c r="O15" s="47"/>
      <c r="P15" s="53"/>
      <c r="Q15" s="53"/>
      <c r="R15" s="55" t="s">
        <v>157</v>
      </c>
    </row>
    <row r="16" spans="1:18" x14ac:dyDescent="0.25">
      <c r="A16" s="46">
        <v>14</v>
      </c>
      <c r="B16" s="47" t="s">
        <v>75</v>
      </c>
      <c r="C16" s="48" t="s">
        <v>158</v>
      </c>
      <c r="D16" s="49" t="str">
        <f t="shared" si="0"/>
        <v>EE DIACONO HAMILTON BONTORIM DE SOUZA</v>
      </c>
      <c r="E16" s="48" t="s">
        <v>159</v>
      </c>
      <c r="F16" s="47" t="s">
        <v>117</v>
      </c>
      <c r="G16" s="50" t="s">
        <v>160</v>
      </c>
      <c r="H16" s="48" t="s">
        <v>161</v>
      </c>
      <c r="I16" s="51" t="s">
        <v>162</v>
      </c>
      <c r="J16" s="52" t="s">
        <v>163</v>
      </c>
      <c r="K16" s="52"/>
      <c r="L16" s="52"/>
      <c r="M16" s="52"/>
      <c r="N16" s="48" t="s">
        <v>164</v>
      </c>
      <c r="O16" s="53"/>
      <c r="P16" s="54" t="s">
        <v>165</v>
      </c>
      <c r="Q16" s="53"/>
      <c r="R16" s="55" t="s">
        <v>166</v>
      </c>
    </row>
    <row r="17" spans="1:18" x14ac:dyDescent="0.25">
      <c r="A17" s="46">
        <v>15</v>
      </c>
      <c r="B17" s="47" t="s">
        <v>75</v>
      </c>
      <c r="C17" s="48" t="s">
        <v>167</v>
      </c>
      <c r="D17" s="49" t="str">
        <f t="shared" si="0"/>
        <v>EE DINORÁ PEREIRA RAMOS DE BRITO</v>
      </c>
      <c r="E17" s="48" t="s">
        <v>168</v>
      </c>
      <c r="F17" s="47" t="s">
        <v>156</v>
      </c>
      <c r="G17" s="50" t="s">
        <v>169</v>
      </c>
      <c r="H17" s="48" t="s">
        <v>170</v>
      </c>
      <c r="I17" s="51">
        <v>12228000</v>
      </c>
      <c r="J17" s="52">
        <v>39441135</v>
      </c>
      <c r="K17" s="52">
        <v>39441144</v>
      </c>
      <c r="L17" s="52"/>
      <c r="M17" s="52"/>
      <c r="N17" s="48" t="s">
        <v>171</v>
      </c>
      <c r="O17" s="53"/>
      <c r="P17" s="54" t="s">
        <v>172</v>
      </c>
      <c r="Q17" s="53"/>
      <c r="R17" s="55" t="s">
        <v>173</v>
      </c>
    </row>
    <row r="18" spans="1:18" x14ac:dyDescent="0.25">
      <c r="A18" s="46">
        <v>16</v>
      </c>
      <c r="B18" s="47" t="s">
        <v>75</v>
      </c>
      <c r="C18" s="48" t="s">
        <v>174</v>
      </c>
      <c r="D18" s="49" t="str">
        <f t="shared" si="0"/>
        <v>EE DIRCE ELIAS</v>
      </c>
      <c r="E18" s="48" t="s">
        <v>175</v>
      </c>
      <c r="F18" s="47" t="s">
        <v>117</v>
      </c>
      <c r="G18" s="50" t="s">
        <v>176</v>
      </c>
      <c r="H18" s="48" t="s">
        <v>177</v>
      </c>
      <c r="I18" s="51">
        <v>12214431</v>
      </c>
      <c r="J18" s="52">
        <v>39481303</v>
      </c>
      <c r="K18" s="52">
        <v>39481048</v>
      </c>
      <c r="L18" s="52"/>
      <c r="M18" s="52"/>
      <c r="N18" s="48" t="s">
        <v>171</v>
      </c>
      <c r="O18" s="53"/>
      <c r="P18" s="54" t="s">
        <v>178</v>
      </c>
      <c r="Q18" s="53"/>
      <c r="R18" s="55" t="s">
        <v>179</v>
      </c>
    </row>
    <row r="19" spans="1:18" x14ac:dyDescent="0.25">
      <c r="A19" s="46">
        <v>17</v>
      </c>
      <c r="B19" s="47" t="s">
        <v>75</v>
      </c>
      <c r="C19" s="48" t="s">
        <v>180</v>
      </c>
      <c r="D19" s="49" t="str">
        <f t="shared" si="0"/>
        <v>EE DOMINGOS DE MACEDO CUSTÓDIO</v>
      </c>
      <c r="E19" s="48" t="s">
        <v>181</v>
      </c>
      <c r="F19" s="47" t="s">
        <v>156</v>
      </c>
      <c r="G19" s="50" t="s">
        <v>182</v>
      </c>
      <c r="H19" s="48" t="s">
        <v>183</v>
      </c>
      <c r="I19" s="51">
        <v>12227060</v>
      </c>
      <c r="J19" s="52">
        <v>39222419</v>
      </c>
      <c r="K19" s="52">
        <v>39222004</v>
      </c>
      <c r="L19" s="52"/>
      <c r="M19" s="52"/>
      <c r="N19" s="48" t="s">
        <v>184</v>
      </c>
      <c r="O19" s="53"/>
      <c r="P19" s="54" t="s">
        <v>185</v>
      </c>
      <c r="Q19" s="53"/>
      <c r="R19" s="55" t="s">
        <v>186</v>
      </c>
    </row>
    <row r="20" spans="1:18" x14ac:dyDescent="0.25">
      <c r="A20" s="46">
        <v>18</v>
      </c>
      <c r="B20" s="47" t="s">
        <v>75</v>
      </c>
      <c r="C20" s="48" t="s">
        <v>187</v>
      </c>
      <c r="D20" s="49" t="str">
        <f t="shared" si="0"/>
        <v>EE DORIVAL MONTEIRO DE OLIVEIRA</v>
      </c>
      <c r="E20" s="48" t="s">
        <v>188</v>
      </c>
      <c r="F20" s="47" t="s">
        <v>77</v>
      </c>
      <c r="G20" s="50" t="s">
        <v>189</v>
      </c>
      <c r="H20" s="48" t="s">
        <v>190</v>
      </c>
      <c r="I20" s="51">
        <v>12225660</v>
      </c>
      <c r="J20" s="52">
        <v>39071570</v>
      </c>
      <c r="K20" s="52">
        <v>39072009</v>
      </c>
      <c r="L20" s="52"/>
      <c r="M20" s="52"/>
      <c r="N20" s="48" t="s">
        <v>191</v>
      </c>
      <c r="O20" s="53"/>
      <c r="P20" s="54" t="s">
        <v>192</v>
      </c>
      <c r="Q20" s="53"/>
      <c r="R20" s="55" t="s">
        <v>193</v>
      </c>
    </row>
    <row r="21" spans="1:18" x14ac:dyDescent="0.25">
      <c r="A21" s="46">
        <v>19</v>
      </c>
      <c r="B21" s="47" t="s">
        <v>75</v>
      </c>
      <c r="C21" s="48" t="s">
        <v>194</v>
      </c>
      <c r="D21" s="49" t="str">
        <f t="shared" si="0"/>
        <v>EE ÉDERA IRENE PEREIRA DE OLIVEIRA CARDOSO</v>
      </c>
      <c r="E21" s="48" t="s">
        <v>195</v>
      </c>
      <c r="F21" s="47" t="s">
        <v>156</v>
      </c>
      <c r="G21" s="50" t="s">
        <v>196</v>
      </c>
      <c r="H21" s="48" t="s">
        <v>197</v>
      </c>
      <c r="I21" s="51">
        <v>12228450</v>
      </c>
      <c r="J21" s="52">
        <v>39441675</v>
      </c>
      <c r="K21" s="52">
        <v>39445190</v>
      </c>
      <c r="L21" s="52"/>
      <c r="M21" s="52"/>
      <c r="N21" s="48" t="s">
        <v>100</v>
      </c>
      <c r="O21" s="53"/>
      <c r="P21" s="54" t="s">
        <v>198</v>
      </c>
      <c r="Q21" s="53"/>
      <c r="R21" s="55" t="s">
        <v>199</v>
      </c>
    </row>
    <row r="22" spans="1:18" x14ac:dyDescent="0.25">
      <c r="A22" s="46">
        <v>20</v>
      </c>
      <c r="B22" s="47" t="s">
        <v>75</v>
      </c>
      <c r="C22" s="48" t="s">
        <v>200</v>
      </c>
      <c r="D22" s="49" t="str">
        <f t="shared" si="0"/>
        <v>EE EDEWALDO FREITAS GAIA SANT´ANA</v>
      </c>
      <c r="E22" s="48" t="s">
        <v>201</v>
      </c>
      <c r="F22" s="47" t="s">
        <v>125</v>
      </c>
      <c r="G22" s="50" t="s">
        <v>202</v>
      </c>
      <c r="H22" s="48" t="s">
        <v>203</v>
      </c>
      <c r="I22" s="51">
        <v>12235420</v>
      </c>
      <c r="J22" s="52">
        <v>39314667</v>
      </c>
      <c r="K22" s="52">
        <v>39317118</v>
      </c>
      <c r="L22" s="52"/>
      <c r="M22" s="52"/>
      <c r="N22" s="48" t="s">
        <v>80</v>
      </c>
      <c r="O22" s="53"/>
      <c r="P22" s="54" t="s">
        <v>204</v>
      </c>
      <c r="Q22" s="53"/>
      <c r="R22" s="55" t="s">
        <v>205</v>
      </c>
    </row>
    <row r="23" spans="1:18" x14ac:dyDescent="0.25">
      <c r="A23" s="46">
        <v>21</v>
      </c>
      <c r="B23" s="47" t="s">
        <v>75</v>
      </c>
      <c r="C23" s="48" t="s">
        <v>206</v>
      </c>
      <c r="D23" s="49" t="str">
        <f t="shared" si="0"/>
        <v>EE EDGAR DE MELLO MATTOS DE CASTRO, ENG</v>
      </c>
      <c r="E23" s="48" t="s">
        <v>206</v>
      </c>
      <c r="F23" s="47" t="s">
        <v>125</v>
      </c>
      <c r="G23" s="50" t="s">
        <v>207</v>
      </c>
      <c r="H23" s="48" t="s">
        <v>208</v>
      </c>
      <c r="I23" s="51">
        <v>12234800</v>
      </c>
      <c r="J23" s="52">
        <v>39661272</v>
      </c>
      <c r="K23" s="52">
        <v>39661799</v>
      </c>
      <c r="L23" s="52"/>
      <c r="M23" s="52"/>
      <c r="N23" s="48" t="s">
        <v>100</v>
      </c>
      <c r="O23" s="53"/>
      <c r="P23" s="54" t="s">
        <v>209</v>
      </c>
      <c r="Q23" s="53"/>
      <c r="R23" s="55" t="s">
        <v>210</v>
      </c>
    </row>
    <row r="24" spans="1:18" x14ac:dyDescent="0.25">
      <c r="A24" s="46">
        <v>22</v>
      </c>
      <c r="B24" s="47" t="s">
        <v>75</v>
      </c>
      <c r="C24" s="48" t="s">
        <v>211</v>
      </c>
      <c r="D24" s="49" t="str">
        <f t="shared" si="0"/>
        <v>EE ELÍDIA TEDESCO DE OLIVEIRA</v>
      </c>
      <c r="E24" s="48" t="s">
        <v>212</v>
      </c>
      <c r="F24" s="47" t="s">
        <v>77</v>
      </c>
      <c r="G24" s="50" t="s">
        <v>213</v>
      </c>
      <c r="H24" s="48" t="s">
        <v>214</v>
      </c>
      <c r="I24" s="51">
        <v>12247430</v>
      </c>
      <c r="J24" s="52">
        <v>39052196</v>
      </c>
      <c r="K24" s="52"/>
      <c r="L24" s="52"/>
      <c r="M24" s="52">
        <v>39051735</v>
      </c>
      <c r="N24" s="48" t="s">
        <v>215</v>
      </c>
      <c r="O24" s="53"/>
      <c r="P24" s="54" t="s">
        <v>216</v>
      </c>
      <c r="Q24" s="53"/>
      <c r="R24" s="55" t="s">
        <v>217</v>
      </c>
    </row>
    <row r="25" spans="1:18" x14ac:dyDescent="0.25">
      <c r="A25" s="46">
        <v>23</v>
      </c>
      <c r="B25" s="47" t="s">
        <v>75</v>
      </c>
      <c r="C25" s="48" t="s">
        <v>218</v>
      </c>
      <c r="D25" s="49" t="str">
        <f t="shared" si="0"/>
        <v>EE ELMANO FERREIRA VELOSO</v>
      </c>
      <c r="E25" s="48" t="s">
        <v>218</v>
      </c>
      <c r="F25" s="47" t="s">
        <v>125</v>
      </c>
      <c r="G25" s="50" t="s">
        <v>219</v>
      </c>
      <c r="H25" s="48" t="s">
        <v>220</v>
      </c>
      <c r="I25" s="51">
        <v>12238350</v>
      </c>
      <c r="J25" s="52">
        <v>39314646</v>
      </c>
      <c r="K25" s="52">
        <v>39319884</v>
      </c>
      <c r="L25" s="52"/>
      <c r="M25" s="52"/>
      <c r="N25" s="48" t="s">
        <v>128</v>
      </c>
      <c r="O25" s="53"/>
      <c r="P25" s="54" t="s">
        <v>221</v>
      </c>
      <c r="Q25" s="53"/>
      <c r="R25" s="55" t="s">
        <v>222</v>
      </c>
    </row>
    <row r="26" spans="1:18" x14ac:dyDescent="0.25">
      <c r="A26" s="46">
        <v>24</v>
      </c>
      <c r="B26" s="47" t="s">
        <v>75</v>
      </c>
      <c r="C26" s="48" t="s">
        <v>223</v>
      </c>
      <c r="D26" s="49" t="str">
        <f t="shared" si="0"/>
        <v xml:space="preserve">EE ESTEVAM FERRI </v>
      </c>
      <c r="E26" s="48" t="s">
        <v>224</v>
      </c>
      <c r="F26" s="47" t="s">
        <v>225</v>
      </c>
      <c r="G26" s="50" t="s">
        <v>226</v>
      </c>
      <c r="H26" s="48" t="s">
        <v>227</v>
      </c>
      <c r="I26" s="51">
        <v>12215110</v>
      </c>
      <c r="J26" s="52">
        <v>39419795</v>
      </c>
      <c r="K26" s="52">
        <v>39411766</v>
      </c>
      <c r="L26" s="52"/>
      <c r="M26" s="52"/>
      <c r="N26" s="48" t="s">
        <v>228</v>
      </c>
      <c r="O26" s="53"/>
      <c r="P26" s="54" t="s">
        <v>229</v>
      </c>
      <c r="Q26" s="53"/>
      <c r="R26" s="55" t="s">
        <v>230</v>
      </c>
    </row>
    <row r="27" spans="1:18" x14ac:dyDescent="0.25">
      <c r="A27" s="46">
        <v>25</v>
      </c>
      <c r="B27" s="47" t="s">
        <v>75</v>
      </c>
      <c r="C27" s="48" t="s">
        <v>231</v>
      </c>
      <c r="D27" s="49" t="str">
        <f t="shared" si="0"/>
        <v>EE EUCLIDES BUENO MIRAGAIA</v>
      </c>
      <c r="E27" s="48" t="s">
        <v>231</v>
      </c>
      <c r="F27" s="47" t="s">
        <v>125</v>
      </c>
      <c r="G27" s="50" t="s">
        <v>232</v>
      </c>
      <c r="H27" s="48" t="s">
        <v>233</v>
      </c>
      <c r="I27" s="51">
        <v>12231590</v>
      </c>
      <c r="J27" s="52">
        <v>39210167</v>
      </c>
      <c r="K27" s="52">
        <v>39234800</v>
      </c>
      <c r="L27" s="52"/>
      <c r="M27" s="52"/>
      <c r="N27" s="48" t="s">
        <v>171</v>
      </c>
      <c r="O27" s="53"/>
      <c r="P27" s="54" t="s">
        <v>234</v>
      </c>
      <c r="Q27" s="53"/>
      <c r="R27" s="55" t="s">
        <v>235</v>
      </c>
    </row>
    <row r="28" spans="1:18" x14ac:dyDescent="0.25">
      <c r="A28" s="46">
        <v>26</v>
      </c>
      <c r="B28" s="47" t="s">
        <v>75</v>
      </c>
      <c r="C28" s="48" t="s">
        <v>236</v>
      </c>
      <c r="D28" s="49" t="str">
        <f t="shared" si="0"/>
        <v>EE EUNICE CORDEIRO DOS SANTOS RODRIGUES</v>
      </c>
      <c r="E28" s="48" t="s">
        <v>237</v>
      </c>
      <c r="F28" s="47" t="s">
        <v>117</v>
      </c>
      <c r="G28" s="50" t="s">
        <v>238</v>
      </c>
      <c r="H28" s="48" t="s">
        <v>239</v>
      </c>
      <c r="I28" s="51">
        <v>12213270</v>
      </c>
      <c r="J28" s="52">
        <v>39234955</v>
      </c>
      <c r="K28" s="52">
        <v>39214606</v>
      </c>
      <c r="L28" s="52"/>
      <c r="M28" s="52"/>
      <c r="N28" s="48" t="s">
        <v>80</v>
      </c>
      <c r="O28" s="53"/>
      <c r="P28" s="54" t="s">
        <v>240</v>
      </c>
      <c r="Q28" s="53"/>
      <c r="R28" s="55" t="s">
        <v>241</v>
      </c>
    </row>
    <row r="29" spans="1:18" x14ac:dyDescent="0.25">
      <c r="A29" s="46">
        <v>27</v>
      </c>
      <c r="B29" s="47" t="s">
        <v>75</v>
      </c>
      <c r="C29" s="48" t="s">
        <v>242</v>
      </c>
      <c r="D29" s="49" t="str">
        <f t="shared" si="0"/>
        <v>EE FELÍCIO SAVASTANO</v>
      </c>
      <c r="E29" s="48" t="s">
        <v>243</v>
      </c>
      <c r="F29" s="47" t="s">
        <v>225</v>
      </c>
      <c r="G29" s="50" t="s">
        <v>244</v>
      </c>
      <c r="H29" s="48" t="s">
        <v>227</v>
      </c>
      <c r="I29" s="51">
        <v>12215030</v>
      </c>
      <c r="J29" s="52">
        <v>39234700</v>
      </c>
      <c r="K29" s="52">
        <v>39227034</v>
      </c>
      <c r="L29" s="52"/>
      <c r="M29" s="52"/>
      <c r="N29" s="48" t="s">
        <v>80</v>
      </c>
      <c r="O29" s="53"/>
      <c r="P29" s="54" t="s">
        <v>245</v>
      </c>
      <c r="Q29" s="53"/>
      <c r="R29" s="55" t="s">
        <v>246</v>
      </c>
    </row>
    <row r="30" spans="1:18" x14ac:dyDescent="0.25">
      <c r="A30" s="46">
        <v>28</v>
      </c>
      <c r="B30" s="47" t="s">
        <v>75</v>
      </c>
      <c r="C30" s="48" t="s">
        <v>247</v>
      </c>
      <c r="D30" s="49" t="str">
        <f t="shared" si="0"/>
        <v>EE FRANCISCO JOÃO LEME</v>
      </c>
      <c r="E30" s="48" t="s">
        <v>248</v>
      </c>
      <c r="F30" s="47" t="s">
        <v>117</v>
      </c>
      <c r="G30" s="50" t="s">
        <v>249</v>
      </c>
      <c r="H30" s="48" t="s">
        <v>250</v>
      </c>
      <c r="I30" s="51">
        <v>12212380</v>
      </c>
      <c r="J30" s="52">
        <v>39216015</v>
      </c>
      <c r="K30" s="52">
        <v>39210615</v>
      </c>
      <c r="L30" s="52"/>
      <c r="M30" s="52"/>
      <c r="N30" s="48" t="s">
        <v>184</v>
      </c>
      <c r="O30" s="53"/>
      <c r="P30" s="54" t="s">
        <v>251</v>
      </c>
      <c r="Q30" s="53"/>
      <c r="R30" s="55" t="s">
        <v>252</v>
      </c>
    </row>
    <row r="31" spans="1:18" x14ac:dyDescent="0.25">
      <c r="A31" s="46">
        <v>29</v>
      </c>
      <c r="B31" s="47" t="s">
        <v>75</v>
      </c>
      <c r="C31" s="48" t="s">
        <v>253</v>
      </c>
      <c r="D31" s="49" t="str">
        <f t="shared" si="0"/>
        <v>EE FRANCISCO LOPES DE AZEVEDO</v>
      </c>
      <c r="E31" s="48" t="s">
        <v>254</v>
      </c>
      <c r="F31" s="47" t="s">
        <v>125</v>
      </c>
      <c r="G31" s="50" t="s">
        <v>255</v>
      </c>
      <c r="H31" s="48" t="s">
        <v>256</v>
      </c>
      <c r="I31" s="51">
        <v>12230250</v>
      </c>
      <c r="J31" s="52">
        <v>39311723</v>
      </c>
      <c r="K31" s="52">
        <v>39314788</v>
      </c>
      <c r="L31" s="52"/>
      <c r="M31" s="52"/>
      <c r="N31" s="48" t="s">
        <v>128</v>
      </c>
      <c r="O31" s="53"/>
      <c r="P31" s="54" t="s">
        <v>257</v>
      </c>
      <c r="Q31" s="53"/>
      <c r="R31" s="55" t="s">
        <v>258</v>
      </c>
    </row>
    <row r="32" spans="1:18" x14ac:dyDescent="0.25">
      <c r="A32" s="46">
        <v>30</v>
      </c>
      <c r="B32" s="47" t="s">
        <v>75</v>
      </c>
      <c r="C32" s="48" t="s">
        <v>259</v>
      </c>
      <c r="D32" s="49" t="str">
        <f t="shared" si="0"/>
        <v>EE FRANCISCO PEREIRA DA SILVA</v>
      </c>
      <c r="E32" s="48" t="s">
        <v>260</v>
      </c>
      <c r="F32" s="47" t="s">
        <v>77</v>
      </c>
      <c r="G32" s="50" t="s">
        <v>261</v>
      </c>
      <c r="H32" s="48" t="s">
        <v>262</v>
      </c>
      <c r="I32" s="51">
        <v>12220190</v>
      </c>
      <c r="J32" s="52">
        <v>39295572</v>
      </c>
      <c r="K32" s="52">
        <v>39122418</v>
      </c>
      <c r="L32" s="52"/>
      <c r="M32" s="52"/>
      <c r="N32" s="48" t="s">
        <v>120</v>
      </c>
      <c r="O32" s="53"/>
      <c r="P32" s="54" t="s">
        <v>263</v>
      </c>
      <c r="Q32" s="53"/>
      <c r="R32" s="55" t="s">
        <v>264</v>
      </c>
    </row>
    <row r="33" spans="1:18" x14ac:dyDescent="0.25">
      <c r="A33" s="46">
        <v>31</v>
      </c>
      <c r="B33" s="47" t="s">
        <v>75</v>
      </c>
      <c r="C33" s="48" t="s">
        <v>265</v>
      </c>
      <c r="D33" s="49" t="str">
        <f t="shared" si="0"/>
        <v>EE GERALDINA COELHO MONTEIRO</v>
      </c>
      <c r="E33" s="48" t="s">
        <v>266</v>
      </c>
      <c r="F33" s="47" t="s">
        <v>77</v>
      </c>
      <c r="G33" s="50" t="s">
        <v>267</v>
      </c>
      <c r="H33" s="48" t="s">
        <v>268</v>
      </c>
      <c r="I33" s="51">
        <v>12225440</v>
      </c>
      <c r="J33" s="52">
        <v>39071606</v>
      </c>
      <c r="K33" s="52">
        <v>39072001</v>
      </c>
      <c r="L33" s="52"/>
      <c r="M33" s="52"/>
      <c r="N33" s="48" t="s">
        <v>269</v>
      </c>
      <c r="O33" s="53"/>
      <c r="P33" s="54" t="s">
        <v>270</v>
      </c>
      <c r="Q33" s="53"/>
      <c r="R33" s="55" t="s">
        <v>271</v>
      </c>
    </row>
    <row r="34" spans="1:18" x14ac:dyDescent="0.25">
      <c r="A34" s="46">
        <v>32</v>
      </c>
      <c r="B34" s="47" t="s">
        <v>75</v>
      </c>
      <c r="C34" s="48" t="s">
        <v>272</v>
      </c>
      <c r="D34" s="49" t="str">
        <f t="shared" si="0"/>
        <v>EE HENRIQUETA COSTA PORTO</v>
      </c>
      <c r="E34" s="48" t="s">
        <v>273</v>
      </c>
      <c r="F34" s="47" t="s">
        <v>125</v>
      </c>
      <c r="G34" s="50" t="s">
        <v>274</v>
      </c>
      <c r="H34" s="48" t="s">
        <v>275</v>
      </c>
      <c r="I34" s="51">
        <v>12235550</v>
      </c>
      <c r="J34" s="52">
        <v>39312300</v>
      </c>
      <c r="K34" s="52">
        <v>39318553</v>
      </c>
      <c r="L34" s="52"/>
      <c r="M34" s="52"/>
      <c r="N34" s="48" t="s">
        <v>80</v>
      </c>
      <c r="O34" s="53"/>
      <c r="P34" s="54" t="s">
        <v>276</v>
      </c>
      <c r="Q34" s="53"/>
      <c r="R34" s="55" t="s">
        <v>277</v>
      </c>
    </row>
    <row r="35" spans="1:18" x14ac:dyDescent="0.25">
      <c r="A35" s="46">
        <v>33</v>
      </c>
      <c r="B35" s="47" t="s">
        <v>75</v>
      </c>
      <c r="C35" s="48" t="s">
        <v>278</v>
      </c>
      <c r="D35" s="49" t="str">
        <f t="shared" si="0"/>
        <v>EE ILZA IRMA MOELLER COPPIO</v>
      </c>
      <c r="E35" s="48" t="s">
        <v>279</v>
      </c>
      <c r="F35" s="47" t="s">
        <v>117</v>
      </c>
      <c r="G35" s="50" t="s">
        <v>280</v>
      </c>
      <c r="H35" s="48" t="s">
        <v>281</v>
      </c>
      <c r="I35" s="51">
        <v>12214500</v>
      </c>
      <c r="J35" s="52">
        <v>39217820</v>
      </c>
      <c r="K35" s="52">
        <v>39213121</v>
      </c>
      <c r="L35" s="52"/>
      <c r="M35" s="52"/>
      <c r="N35" s="48" t="s">
        <v>282</v>
      </c>
      <c r="O35" s="53"/>
      <c r="P35" s="54" t="s">
        <v>283</v>
      </c>
      <c r="Q35" s="53"/>
      <c r="R35" s="55" t="s">
        <v>284</v>
      </c>
    </row>
    <row r="36" spans="1:18" x14ac:dyDescent="0.25">
      <c r="A36" s="46">
        <v>34</v>
      </c>
      <c r="B36" s="47" t="s">
        <v>75</v>
      </c>
      <c r="C36" s="48" t="s">
        <v>285</v>
      </c>
      <c r="D36" s="49" t="str">
        <f t="shared" si="0"/>
        <v>EE IRACEMA RIBEIRO DE FREITAS</v>
      </c>
      <c r="E36" s="48" t="s">
        <v>286</v>
      </c>
      <c r="F36" s="47" t="s">
        <v>156</v>
      </c>
      <c r="G36" s="50" t="s">
        <v>287</v>
      </c>
      <c r="H36" s="48" t="s">
        <v>288</v>
      </c>
      <c r="I36" s="51">
        <v>12228150</v>
      </c>
      <c r="J36" s="52">
        <v>39441593</v>
      </c>
      <c r="K36" s="52">
        <v>39441447</v>
      </c>
      <c r="L36" s="52"/>
      <c r="M36" s="52"/>
      <c r="N36" s="48" t="s">
        <v>80</v>
      </c>
      <c r="O36" s="53"/>
      <c r="P36" s="54" t="s">
        <v>289</v>
      </c>
      <c r="Q36" s="53"/>
      <c r="R36" s="55" t="s">
        <v>290</v>
      </c>
    </row>
    <row r="37" spans="1:18" x14ac:dyDescent="0.25">
      <c r="A37" s="46">
        <v>35</v>
      </c>
      <c r="B37" s="47" t="s">
        <v>75</v>
      </c>
      <c r="C37" s="48" t="s">
        <v>291</v>
      </c>
      <c r="D37" s="49" t="str">
        <f t="shared" si="0"/>
        <v>EE JARDIM REPÚBLICA</v>
      </c>
      <c r="E37" s="48" t="s">
        <v>291</v>
      </c>
      <c r="F37" s="47" t="s">
        <v>125</v>
      </c>
      <c r="G37" s="50" t="s">
        <v>292</v>
      </c>
      <c r="H37" s="48" t="s">
        <v>293</v>
      </c>
      <c r="I37" s="51" t="s">
        <v>294</v>
      </c>
      <c r="J37" s="52" t="s">
        <v>295</v>
      </c>
      <c r="K37" s="52"/>
      <c r="L37" s="52"/>
      <c r="M37" s="52"/>
      <c r="N37" s="48" t="s">
        <v>296</v>
      </c>
      <c r="O37" s="53"/>
      <c r="P37" s="54" t="s">
        <v>297</v>
      </c>
      <c r="Q37" s="53"/>
      <c r="R37" s="55" t="s">
        <v>298</v>
      </c>
    </row>
    <row r="38" spans="1:18" x14ac:dyDescent="0.25">
      <c r="A38" s="46">
        <v>36</v>
      </c>
      <c r="B38" s="47" t="s">
        <v>75</v>
      </c>
      <c r="C38" s="48" t="s">
        <v>299</v>
      </c>
      <c r="D38" s="49" t="str">
        <f t="shared" si="0"/>
        <v>EE JENI DAVI BACHA</v>
      </c>
      <c r="E38" s="48" t="s">
        <v>300</v>
      </c>
      <c r="F38" s="47" t="s">
        <v>117</v>
      </c>
      <c r="G38" s="50" t="s">
        <v>301</v>
      </c>
      <c r="H38" s="48" t="s">
        <v>302</v>
      </c>
      <c r="I38" s="51">
        <v>12213831</v>
      </c>
      <c r="J38" s="52">
        <v>39481188</v>
      </c>
      <c r="K38" s="52">
        <v>39481033</v>
      </c>
      <c r="L38" s="52"/>
      <c r="M38" s="52"/>
      <c r="N38" s="48" t="s">
        <v>171</v>
      </c>
      <c r="O38" s="53"/>
      <c r="P38" s="54" t="s">
        <v>303</v>
      </c>
      <c r="Q38" s="53"/>
      <c r="R38" s="55" t="s">
        <v>304</v>
      </c>
    </row>
    <row r="39" spans="1:18" x14ac:dyDescent="0.25">
      <c r="A39" s="46">
        <v>37</v>
      </c>
      <c r="B39" s="47" t="s">
        <v>75</v>
      </c>
      <c r="C39" s="48" t="s">
        <v>305</v>
      </c>
      <c r="D39" s="49" t="str">
        <f t="shared" si="0"/>
        <v>EE JOÃO CURSINO</v>
      </c>
      <c r="E39" s="48" t="s">
        <v>305</v>
      </c>
      <c r="F39" s="47" t="s">
        <v>225</v>
      </c>
      <c r="G39" s="50" t="s">
        <v>306</v>
      </c>
      <c r="H39" s="48" t="s">
        <v>307</v>
      </c>
      <c r="I39" s="51">
        <v>12245001</v>
      </c>
      <c r="J39" s="52">
        <v>39214550</v>
      </c>
      <c r="K39" s="52">
        <v>39215804</v>
      </c>
      <c r="L39" s="52"/>
      <c r="M39" s="52"/>
      <c r="N39" s="48" t="s">
        <v>100</v>
      </c>
      <c r="O39" s="53"/>
      <c r="P39" s="54" t="s">
        <v>308</v>
      </c>
      <c r="Q39" s="53"/>
      <c r="R39" s="55" t="s">
        <v>309</v>
      </c>
    </row>
    <row r="40" spans="1:18" x14ac:dyDescent="0.25">
      <c r="A40" s="46">
        <v>38</v>
      </c>
      <c r="B40" s="47" t="s">
        <v>75</v>
      </c>
      <c r="C40" s="48" t="s">
        <v>310</v>
      </c>
      <c r="D40" s="49" t="str">
        <f t="shared" si="0"/>
        <v>EE JOÃO FERREIRA DOS SANTOS</v>
      </c>
      <c r="E40" s="48" t="s">
        <v>311</v>
      </c>
      <c r="F40" s="47" t="s">
        <v>77</v>
      </c>
      <c r="G40" s="50" t="s">
        <v>312</v>
      </c>
      <c r="H40" s="48" t="s">
        <v>313</v>
      </c>
      <c r="I40" s="51">
        <v>12225500</v>
      </c>
      <c r="J40" s="52">
        <v>39071033</v>
      </c>
      <c r="K40" s="52">
        <v>39072007</v>
      </c>
      <c r="L40" s="52"/>
      <c r="M40" s="52"/>
      <c r="N40" s="48" t="s">
        <v>107</v>
      </c>
      <c r="O40" s="53"/>
      <c r="P40" s="54" t="s">
        <v>314</v>
      </c>
      <c r="Q40" s="53"/>
      <c r="R40" s="55" t="s">
        <v>315</v>
      </c>
    </row>
    <row r="41" spans="1:18" x14ac:dyDescent="0.25">
      <c r="A41" s="46">
        <v>39</v>
      </c>
      <c r="B41" s="47" t="s">
        <v>75</v>
      </c>
      <c r="C41" s="48" t="s">
        <v>316</v>
      </c>
      <c r="D41" s="49" t="str">
        <f t="shared" si="0"/>
        <v>EE JOÃO MOROTTI FILHO</v>
      </c>
      <c r="E41" s="48" t="s">
        <v>316</v>
      </c>
      <c r="F41" s="47" t="s">
        <v>77</v>
      </c>
      <c r="G41" s="50" t="s">
        <v>317</v>
      </c>
      <c r="H41" s="48" t="s">
        <v>318</v>
      </c>
      <c r="I41" s="51">
        <v>12226820</v>
      </c>
      <c r="J41" s="52">
        <v>39071388</v>
      </c>
      <c r="K41" s="52">
        <v>39070478</v>
      </c>
      <c r="L41" s="52"/>
      <c r="M41" s="52"/>
      <c r="N41" s="48" t="s">
        <v>107</v>
      </c>
      <c r="O41" s="53"/>
      <c r="P41" s="54" t="s">
        <v>319</v>
      </c>
      <c r="Q41" s="53"/>
      <c r="R41" s="55" t="s">
        <v>320</v>
      </c>
    </row>
    <row r="42" spans="1:18" x14ac:dyDescent="0.25">
      <c r="A42" s="46">
        <v>40</v>
      </c>
      <c r="B42" s="47" t="s">
        <v>75</v>
      </c>
      <c r="C42" s="48" t="s">
        <v>321</v>
      </c>
      <c r="D42" s="49" t="str">
        <f t="shared" si="0"/>
        <v>EE JOAQUIM ANDRADE MEIRELLES</v>
      </c>
      <c r="E42" s="48" t="s">
        <v>322</v>
      </c>
      <c r="F42" s="47" t="s">
        <v>125</v>
      </c>
      <c r="G42" s="50" t="s">
        <v>323</v>
      </c>
      <c r="H42" s="48" t="s">
        <v>256</v>
      </c>
      <c r="I42" s="51">
        <v>12230680</v>
      </c>
      <c r="J42" s="52">
        <v>39330993</v>
      </c>
      <c r="K42" s="52">
        <v>39313664</v>
      </c>
      <c r="L42" s="52"/>
      <c r="M42" s="52"/>
      <c r="N42" s="48" t="s">
        <v>100</v>
      </c>
      <c r="O42" s="53"/>
      <c r="P42" s="54" t="s">
        <v>324</v>
      </c>
      <c r="Q42" s="53"/>
      <c r="R42" s="55" t="s">
        <v>325</v>
      </c>
    </row>
    <row r="43" spans="1:18" x14ac:dyDescent="0.25">
      <c r="A43" s="46">
        <v>41</v>
      </c>
      <c r="B43" s="47" t="s">
        <v>75</v>
      </c>
      <c r="C43" s="48" t="s">
        <v>326</v>
      </c>
      <c r="D43" s="49" t="str">
        <f t="shared" si="0"/>
        <v>EE JOAQUIM DE MOURA CANDELÁRIA</v>
      </c>
      <c r="E43" s="48" t="s">
        <v>327</v>
      </c>
      <c r="F43" s="47" t="s">
        <v>125</v>
      </c>
      <c r="G43" s="50" t="s">
        <v>328</v>
      </c>
      <c r="H43" s="48" t="s">
        <v>329</v>
      </c>
      <c r="I43" s="51">
        <v>12236670</v>
      </c>
      <c r="J43" s="52">
        <v>39311908</v>
      </c>
      <c r="K43" s="52">
        <v>39316128</v>
      </c>
      <c r="L43" s="52"/>
      <c r="M43" s="52"/>
      <c r="N43" s="48" t="s">
        <v>100</v>
      </c>
      <c r="O43" s="53"/>
      <c r="P43" s="54" t="s">
        <v>330</v>
      </c>
      <c r="Q43" s="53"/>
      <c r="R43" s="55" t="s">
        <v>331</v>
      </c>
    </row>
    <row r="44" spans="1:18" x14ac:dyDescent="0.25">
      <c r="A44" s="46">
        <v>42</v>
      </c>
      <c r="B44" s="47" t="s">
        <v>75</v>
      </c>
      <c r="C44" s="48" t="s">
        <v>332</v>
      </c>
      <c r="D44" s="49" t="str">
        <f t="shared" si="0"/>
        <v>EE JORGE BARBOSA MOREIRA</v>
      </c>
      <c r="E44" s="48" t="s">
        <v>333</v>
      </c>
      <c r="F44" s="47" t="s">
        <v>117</v>
      </c>
      <c r="G44" s="50" t="s">
        <v>334</v>
      </c>
      <c r="H44" s="48" t="s">
        <v>335</v>
      </c>
      <c r="I44" s="51">
        <v>12213330</v>
      </c>
      <c r="J44" s="52">
        <v>39234689</v>
      </c>
      <c r="K44" s="52">
        <v>39223856</v>
      </c>
      <c r="L44" s="52"/>
      <c r="M44" s="52"/>
      <c r="N44" s="48" t="s">
        <v>128</v>
      </c>
      <c r="O44" s="53"/>
      <c r="P44" s="54" t="s">
        <v>336</v>
      </c>
      <c r="Q44" s="53"/>
      <c r="R44" s="55" t="s">
        <v>337</v>
      </c>
    </row>
    <row r="45" spans="1:18" x14ac:dyDescent="0.25">
      <c r="A45" s="46">
        <v>43</v>
      </c>
      <c r="B45" s="47" t="s">
        <v>75</v>
      </c>
      <c r="C45" s="48" t="s">
        <v>338</v>
      </c>
      <c r="D45" s="49" t="str">
        <f t="shared" si="0"/>
        <v>EE JOSÉ ANTONIO COUTINHO CONDINO</v>
      </c>
      <c r="E45" s="48" t="s">
        <v>339</v>
      </c>
      <c r="F45" s="47" t="s">
        <v>77</v>
      </c>
      <c r="G45" s="50" t="s">
        <v>340</v>
      </c>
      <c r="H45" s="48" t="s">
        <v>341</v>
      </c>
      <c r="I45" s="51">
        <v>12226838</v>
      </c>
      <c r="J45" s="52">
        <v>39071806</v>
      </c>
      <c r="K45" s="52">
        <v>39070004</v>
      </c>
      <c r="L45" s="52"/>
      <c r="M45" s="52"/>
      <c r="N45" s="48" t="s">
        <v>80</v>
      </c>
      <c r="O45" s="53"/>
      <c r="P45" s="54" t="s">
        <v>342</v>
      </c>
      <c r="Q45" s="53"/>
      <c r="R45" s="55" t="s">
        <v>343</v>
      </c>
    </row>
    <row r="46" spans="1:18" x14ac:dyDescent="0.25">
      <c r="A46" s="46">
        <v>44</v>
      </c>
      <c r="B46" s="47" t="s">
        <v>75</v>
      </c>
      <c r="C46" s="48" t="s">
        <v>344</v>
      </c>
      <c r="D46" s="49" t="str">
        <f t="shared" si="0"/>
        <v>EE JOSÉ FREDERICO MARQUES</v>
      </c>
      <c r="E46" s="48" t="s">
        <v>345</v>
      </c>
      <c r="F46" s="47" t="s">
        <v>125</v>
      </c>
      <c r="G46" s="50" t="s">
        <v>346</v>
      </c>
      <c r="H46" s="48" t="s">
        <v>208</v>
      </c>
      <c r="I46" s="51">
        <v>12239170</v>
      </c>
      <c r="J46" s="52">
        <v>39661221</v>
      </c>
      <c r="K46" s="52">
        <v>39661664</v>
      </c>
      <c r="L46" s="52"/>
      <c r="M46" s="52"/>
      <c r="N46" s="48" t="s">
        <v>80</v>
      </c>
      <c r="O46" s="53"/>
      <c r="P46" s="54" t="s">
        <v>347</v>
      </c>
      <c r="Q46" s="53"/>
      <c r="R46" s="55" t="s">
        <v>348</v>
      </c>
    </row>
    <row r="47" spans="1:18" x14ac:dyDescent="0.25">
      <c r="A47" s="46">
        <v>45</v>
      </c>
      <c r="B47" s="47" t="s">
        <v>75</v>
      </c>
      <c r="C47" s="48" t="s">
        <v>349</v>
      </c>
      <c r="D47" s="49" t="str">
        <f t="shared" si="0"/>
        <v>EE JOSÉ MARIOTTO FERREIRA, MAJ AV</v>
      </c>
      <c r="E47" s="48" t="s">
        <v>349</v>
      </c>
      <c r="F47" s="47" t="s">
        <v>156</v>
      </c>
      <c r="G47" s="50" t="s">
        <v>350</v>
      </c>
      <c r="H47" s="48" t="s">
        <v>351</v>
      </c>
      <c r="I47" s="51">
        <v>12228530</v>
      </c>
      <c r="J47" s="52">
        <v>39210342</v>
      </c>
      <c r="K47" s="52">
        <v>39473173</v>
      </c>
      <c r="L47" s="52"/>
      <c r="M47" s="52"/>
      <c r="N47" s="48" t="s">
        <v>128</v>
      </c>
      <c r="O47" s="53"/>
      <c r="P47" s="54" t="s">
        <v>352</v>
      </c>
      <c r="Q47" s="53"/>
      <c r="R47" s="55" t="s">
        <v>353</v>
      </c>
    </row>
    <row r="48" spans="1:18" x14ac:dyDescent="0.25">
      <c r="A48" s="46">
        <v>46</v>
      </c>
      <c r="B48" s="47" t="s">
        <v>75</v>
      </c>
      <c r="C48" s="48" t="s">
        <v>354</v>
      </c>
      <c r="D48" s="49" t="str">
        <f t="shared" si="0"/>
        <v>EE JOSÉ VIEIRA MACEDO</v>
      </c>
      <c r="E48" s="48" t="s">
        <v>355</v>
      </c>
      <c r="F48" s="47" t="s">
        <v>125</v>
      </c>
      <c r="G48" s="50" t="s">
        <v>356</v>
      </c>
      <c r="H48" s="48" t="s">
        <v>256</v>
      </c>
      <c r="I48" s="51">
        <v>12230750</v>
      </c>
      <c r="J48" s="52">
        <v>39315911</v>
      </c>
      <c r="K48" s="52">
        <v>39317541</v>
      </c>
      <c r="L48" s="52"/>
      <c r="M48" s="52"/>
      <c r="N48" s="48" t="s">
        <v>228</v>
      </c>
      <c r="O48" s="53"/>
      <c r="P48" s="54" t="s">
        <v>357</v>
      </c>
      <c r="Q48" s="53"/>
      <c r="R48" s="55" t="s">
        <v>358</v>
      </c>
    </row>
    <row r="49" spans="1:18" x14ac:dyDescent="0.25">
      <c r="A49" s="46">
        <v>47</v>
      </c>
      <c r="B49" s="47" t="s">
        <v>75</v>
      </c>
      <c r="C49" s="48" t="s">
        <v>359</v>
      </c>
      <c r="D49" s="49" t="str">
        <f t="shared" si="0"/>
        <v>EE JÚLIA BERNARDES RODRIGUES</v>
      </c>
      <c r="E49" s="48" t="s">
        <v>360</v>
      </c>
      <c r="F49" s="47" t="s">
        <v>156</v>
      </c>
      <c r="G49" s="50" t="s">
        <v>361</v>
      </c>
      <c r="H49" s="48" t="s">
        <v>197</v>
      </c>
      <c r="I49" s="51">
        <v>12228260</v>
      </c>
      <c r="J49" s="52">
        <v>39441424</v>
      </c>
      <c r="K49" s="52">
        <v>39441815</v>
      </c>
      <c r="L49" s="52"/>
      <c r="M49" s="52"/>
      <c r="N49" s="48" t="s">
        <v>80</v>
      </c>
      <c r="O49" s="53"/>
      <c r="P49" s="54" t="s">
        <v>362</v>
      </c>
      <c r="Q49" s="53"/>
      <c r="R49" s="55" t="s">
        <v>363</v>
      </c>
    </row>
    <row r="50" spans="1:18" x14ac:dyDescent="0.25">
      <c r="A50" s="46">
        <v>48</v>
      </c>
      <c r="B50" s="47" t="s">
        <v>75</v>
      </c>
      <c r="C50" s="48" t="s">
        <v>364</v>
      </c>
      <c r="D50" s="49" t="str">
        <f t="shared" si="0"/>
        <v>EE JUVENAL MACHADO DE ARAÚJO</v>
      </c>
      <c r="E50" s="48" t="s">
        <v>365</v>
      </c>
      <c r="F50" s="47" t="s">
        <v>77</v>
      </c>
      <c r="G50" s="50" t="s">
        <v>366</v>
      </c>
      <c r="H50" s="48" t="s">
        <v>367</v>
      </c>
      <c r="I50" s="51">
        <v>12221540</v>
      </c>
      <c r="J50" s="52">
        <v>39295573</v>
      </c>
      <c r="K50" s="52">
        <v>39296447</v>
      </c>
      <c r="L50" s="52"/>
      <c r="M50" s="52"/>
      <c r="N50" s="48" t="s">
        <v>128</v>
      </c>
      <c r="O50" s="53"/>
      <c r="P50" s="54" t="s">
        <v>368</v>
      </c>
      <c r="Q50" s="53"/>
      <c r="R50" s="55" t="s">
        <v>369</v>
      </c>
    </row>
    <row r="51" spans="1:18" x14ac:dyDescent="0.25">
      <c r="A51" s="46">
        <v>49</v>
      </c>
      <c r="B51" s="47" t="s">
        <v>75</v>
      </c>
      <c r="C51" s="48" t="s">
        <v>370</v>
      </c>
      <c r="D51" s="49" t="str">
        <f t="shared" si="0"/>
        <v>EE LOURDES MARIA DE CAMARGO</v>
      </c>
      <c r="E51" s="48" t="s">
        <v>371</v>
      </c>
      <c r="F51" s="47" t="s">
        <v>125</v>
      </c>
      <c r="G51" s="50" t="s">
        <v>372</v>
      </c>
      <c r="H51" s="48" t="s">
        <v>373</v>
      </c>
      <c r="I51" s="51">
        <v>12234010</v>
      </c>
      <c r="J51" s="52">
        <v>39661344</v>
      </c>
      <c r="K51" s="52">
        <v>39661117</v>
      </c>
      <c r="L51" s="52"/>
      <c r="M51" s="52"/>
      <c r="N51" s="48" t="s">
        <v>128</v>
      </c>
      <c r="O51" s="53"/>
      <c r="P51" s="54" t="s">
        <v>374</v>
      </c>
      <c r="Q51" s="53"/>
      <c r="R51" s="55" t="s">
        <v>375</v>
      </c>
    </row>
    <row r="52" spans="1:18" x14ac:dyDescent="0.25">
      <c r="A52" s="46">
        <v>50</v>
      </c>
      <c r="B52" s="47" t="s">
        <v>75</v>
      </c>
      <c r="C52" s="48" t="s">
        <v>376</v>
      </c>
      <c r="D52" s="49" t="str">
        <f t="shared" si="0"/>
        <v>EE MALBA TEREZA FERRAZ CAMPANER</v>
      </c>
      <c r="E52" s="48" t="s">
        <v>377</v>
      </c>
      <c r="F52" s="47" t="s">
        <v>125</v>
      </c>
      <c r="G52" s="50" t="s">
        <v>378</v>
      </c>
      <c r="H52" s="48" t="s">
        <v>379</v>
      </c>
      <c r="I52" s="51">
        <v>12236160</v>
      </c>
      <c r="J52" s="52">
        <v>39316322</v>
      </c>
      <c r="K52" s="52">
        <v>39318415</v>
      </c>
      <c r="L52" s="52"/>
      <c r="M52" s="52"/>
      <c r="N52" s="48" t="s">
        <v>128</v>
      </c>
      <c r="O52" s="53"/>
      <c r="P52" s="54" t="s">
        <v>380</v>
      </c>
      <c r="Q52" s="53"/>
      <c r="R52" s="55" t="s">
        <v>381</v>
      </c>
    </row>
    <row r="53" spans="1:18" x14ac:dyDescent="0.25">
      <c r="A53" s="46">
        <v>51</v>
      </c>
      <c r="B53" s="47" t="s">
        <v>75</v>
      </c>
      <c r="C53" s="48" t="s">
        <v>382</v>
      </c>
      <c r="D53" s="49" t="str">
        <f t="shared" si="0"/>
        <v>EE MÁRCIA HELENA BARBOSA LINO</v>
      </c>
      <c r="E53" s="48" t="s">
        <v>383</v>
      </c>
      <c r="F53" s="47" t="s">
        <v>125</v>
      </c>
      <c r="G53" s="50" t="s">
        <v>384</v>
      </c>
      <c r="H53" s="48" t="s">
        <v>208</v>
      </c>
      <c r="I53" s="51">
        <v>12239670</v>
      </c>
      <c r="J53" s="52">
        <v>39661699</v>
      </c>
      <c r="K53" s="52">
        <v>39661357</v>
      </c>
      <c r="L53" s="52"/>
      <c r="M53" s="52"/>
      <c r="N53" s="48" t="s">
        <v>120</v>
      </c>
      <c r="O53" s="53"/>
      <c r="P53" s="54" t="s">
        <v>385</v>
      </c>
      <c r="Q53" s="53"/>
      <c r="R53" s="55" t="s">
        <v>386</v>
      </c>
    </row>
    <row r="54" spans="1:18" x14ac:dyDescent="0.25">
      <c r="A54" s="46">
        <v>52</v>
      </c>
      <c r="B54" s="47" t="s">
        <v>75</v>
      </c>
      <c r="C54" s="48" t="s">
        <v>387</v>
      </c>
      <c r="D54" s="49" t="str">
        <f t="shared" si="0"/>
        <v>EE MARIA APARECIDA VERÍSSIMO MADUREIRA RAMOS</v>
      </c>
      <c r="E54" s="48" t="s">
        <v>388</v>
      </c>
      <c r="F54" s="47" t="s">
        <v>389</v>
      </c>
      <c r="G54" s="50" t="s">
        <v>390</v>
      </c>
      <c r="H54" s="48" t="s">
        <v>391</v>
      </c>
      <c r="I54" s="51">
        <v>12241260</v>
      </c>
      <c r="J54" s="52" t="s">
        <v>392</v>
      </c>
      <c r="K54" s="52">
        <v>39318798</v>
      </c>
      <c r="L54" s="52"/>
      <c r="M54" s="52"/>
      <c r="N54" s="48" t="s">
        <v>393</v>
      </c>
      <c r="O54" s="53"/>
      <c r="P54" s="54" t="s">
        <v>394</v>
      </c>
      <c r="Q54" s="53"/>
      <c r="R54" s="55" t="s">
        <v>395</v>
      </c>
    </row>
    <row r="55" spans="1:18" x14ac:dyDescent="0.25">
      <c r="A55" s="46">
        <v>53</v>
      </c>
      <c r="B55" s="47" t="s">
        <v>75</v>
      </c>
      <c r="C55" s="48" t="s">
        <v>396</v>
      </c>
      <c r="D55" s="49" t="str">
        <f t="shared" si="0"/>
        <v>EE MARIA DOLORES VERÍSSIMO MADUREIRA</v>
      </c>
      <c r="E55" s="48" t="s">
        <v>397</v>
      </c>
      <c r="F55" s="47" t="s">
        <v>125</v>
      </c>
      <c r="G55" s="50" t="s">
        <v>398</v>
      </c>
      <c r="H55" s="48" t="s">
        <v>399</v>
      </c>
      <c r="I55" s="51">
        <v>12235240</v>
      </c>
      <c r="J55" s="52">
        <v>39314645</v>
      </c>
      <c r="K55" s="52">
        <v>39312849</v>
      </c>
      <c r="L55" s="52"/>
      <c r="M55" s="52"/>
      <c r="N55" s="48" t="s">
        <v>100</v>
      </c>
      <c r="O55" s="53"/>
      <c r="P55" s="47" t="s">
        <v>400</v>
      </c>
      <c r="Q55" s="53"/>
      <c r="R55" s="55" t="s">
        <v>401</v>
      </c>
    </row>
    <row r="56" spans="1:18" x14ac:dyDescent="0.25">
      <c r="A56" s="46">
        <v>54</v>
      </c>
      <c r="B56" s="47" t="s">
        <v>75</v>
      </c>
      <c r="C56" s="48" t="s">
        <v>402</v>
      </c>
      <c r="D56" s="49" t="str">
        <f t="shared" si="0"/>
        <v>EE MARIA GOMIDE SANTOS DE SOUZA</v>
      </c>
      <c r="E56" s="48" t="s">
        <v>403</v>
      </c>
      <c r="F56" s="47" t="s">
        <v>125</v>
      </c>
      <c r="G56" s="50" t="s">
        <v>404</v>
      </c>
      <c r="H56" s="48" t="s">
        <v>329</v>
      </c>
      <c r="I56" s="51">
        <v>12236680</v>
      </c>
      <c r="J56" s="52">
        <v>39310377</v>
      </c>
      <c r="K56" s="52">
        <v>39316089</v>
      </c>
      <c r="L56" s="52"/>
      <c r="M56" s="52"/>
      <c r="N56" s="48" t="s">
        <v>80</v>
      </c>
      <c r="O56" s="53"/>
      <c r="P56" s="54" t="s">
        <v>405</v>
      </c>
      <c r="Q56" s="53"/>
      <c r="R56" s="55" t="s">
        <v>406</v>
      </c>
    </row>
    <row r="57" spans="1:18" x14ac:dyDescent="0.25">
      <c r="A57" s="46">
        <v>55</v>
      </c>
      <c r="B57" s="47" t="s">
        <v>75</v>
      </c>
      <c r="C57" s="48" t="s">
        <v>407</v>
      </c>
      <c r="D57" s="49" t="str">
        <f t="shared" si="0"/>
        <v>EE MARIA LUIZA DE GUIMARÃES MEDEIROS</v>
      </c>
      <c r="E57" s="48" t="s">
        <v>408</v>
      </c>
      <c r="F57" s="47" t="s">
        <v>117</v>
      </c>
      <c r="G57" s="50" t="s">
        <v>409</v>
      </c>
      <c r="H57" s="48" t="s">
        <v>410</v>
      </c>
      <c r="I57" s="51">
        <v>12212200</v>
      </c>
      <c r="J57" s="52">
        <v>39221606</v>
      </c>
      <c r="K57" s="52">
        <v>39226016</v>
      </c>
      <c r="L57" s="52"/>
      <c r="M57" s="52"/>
      <c r="N57" s="48" t="s">
        <v>120</v>
      </c>
      <c r="O57" s="53"/>
      <c r="P57" s="54" t="s">
        <v>411</v>
      </c>
      <c r="Q57" s="53"/>
      <c r="R57" s="55" t="s">
        <v>412</v>
      </c>
    </row>
    <row r="58" spans="1:18" x14ac:dyDescent="0.25">
      <c r="A58" s="46">
        <v>56</v>
      </c>
      <c r="B58" s="47" t="s">
        <v>75</v>
      </c>
      <c r="C58" s="48" t="s">
        <v>413</v>
      </c>
      <c r="D58" s="49" t="str">
        <f t="shared" si="0"/>
        <v>EE MARILDA FERREIRA DE BRITO BARROS PEREIRA</v>
      </c>
      <c r="E58" s="48" t="s">
        <v>413</v>
      </c>
      <c r="F58" s="47" t="s">
        <v>225</v>
      </c>
      <c r="G58" s="50" t="s">
        <v>414</v>
      </c>
      <c r="H58" s="48" t="s">
        <v>415</v>
      </c>
      <c r="I58" s="51">
        <v>12242330</v>
      </c>
      <c r="J58" s="52">
        <v>39222543</v>
      </c>
      <c r="K58" s="52">
        <v>39226020</v>
      </c>
      <c r="L58" s="52"/>
      <c r="M58" s="52"/>
      <c r="N58" s="48" t="s">
        <v>128</v>
      </c>
      <c r="O58" s="53"/>
      <c r="P58" s="54" t="s">
        <v>416</v>
      </c>
      <c r="Q58" s="53"/>
      <c r="R58" s="55" t="s">
        <v>417</v>
      </c>
    </row>
    <row r="59" spans="1:18" x14ac:dyDescent="0.25">
      <c r="A59" s="46">
        <v>57</v>
      </c>
      <c r="B59" s="47" t="s">
        <v>75</v>
      </c>
      <c r="C59" s="48" t="s">
        <v>418</v>
      </c>
      <c r="D59" s="49" t="str">
        <f t="shared" si="0"/>
        <v>EE MAURÍCIO ANISSE CURY, DR</v>
      </c>
      <c r="E59" s="48" t="s">
        <v>418</v>
      </c>
      <c r="F59" s="47" t="s">
        <v>225</v>
      </c>
      <c r="G59" s="50" t="s">
        <v>419</v>
      </c>
      <c r="H59" s="48" t="s">
        <v>307</v>
      </c>
      <c r="I59" s="51">
        <v>12245001</v>
      </c>
      <c r="J59" s="52">
        <v>39212777</v>
      </c>
      <c r="K59" s="52">
        <v>39227834</v>
      </c>
      <c r="L59" s="52"/>
      <c r="M59" s="52"/>
      <c r="N59" s="48" t="s">
        <v>80</v>
      </c>
      <c r="O59" s="53"/>
      <c r="P59" s="54" t="s">
        <v>420</v>
      </c>
      <c r="Q59" s="53"/>
      <c r="R59" s="55" t="s">
        <v>421</v>
      </c>
    </row>
    <row r="60" spans="1:18" x14ac:dyDescent="0.25">
      <c r="A60" s="46">
        <v>58</v>
      </c>
      <c r="B60" s="47" t="s">
        <v>75</v>
      </c>
      <c r="C60" s="48" t="s">
        <v>422</v>
      </c>
      <c r="D60" s="49" t="str">
        <f t="shared" si="0"/>
        <v>EE MIGUEL NAKED, MAJ</v>
      </c>
      <c r="E60" s="48" t="s">
        <v>422</v>
      </c>
      <c r="F60" s="47" t="s">
        <v>125</v>
      </c>
      <c r="G60" s="50" t="s">
        <v>423</v>
      </c>
      <c r="H60" s="48" t="s">
        <v>329</v>
      </c>
      <c r="I60" s="51">
        <v>12236580</v>
      </c>
      <c r="J60" s="52">
        <v>39316244</v>
      </c>
      <c r="K60" s="52">
        <v>39312922</v>
      </c>
      <c r="L60" s="52"/>
      <c r="M60" s="52"/>
      <c r="N60" s="48" t="s">
        <v>100</v>
      </c>
      <c r="O60" s="53"/>
      <c r="P60" s="54" t="s">
        <v>424</v>
      </c>
      <c r="Q60" s="53"/>
      <c r="R60" s="55" t="s">
        <v>425</v>
      </c>
    </row>
    <row r="61" spans="1:18" x14ac:dyDescent="0.25">
      <c r="A61" s="46">
        <v>59</v>
      </c>
      <c r="B61" s="47" t="s">
        <v>75</v>
      </c>
      <c r="C61" s="48" t="s">
        <v>426</v>
      </c>
      <c r="D61" s="49" t="str">
        <f t="shared" si="0"/>
        <v>EE MOABE CURY</v>
      </c>
      <c r="E61" s="48" t="s">
        <v>427</v>
      </c>
      <c r="F61" s="47" t="s">
        <v>125</v>
      </c>
      <c r="G61" s="50" t="s">
        <v>428</v>
      </c>
      <c r="H61" s="48" t="s">
        <v>429</v>
      </c>
      <c r="I61" s="51">
        <v>12234701</v>
      </c>
      <c r="J61" s="52">
        <v>39661439</v>
      </c>
      <c r="K61" s="52">
        <v>39661988</v>
      </c>
      <c r="L61" s="52"/>
      <c r="M61" s="52"/>
      <c r="N61" s="48" t="s">
        <v>100</v>
      </c>
      <c r="O61" s="53"/>
      <c r="P61" s="54" t="s">
        <v>430</v>
      </c>
      <c r="Q61" s="53"/>
      <c r="R61" s="55" t="s">
        <v>431</v>
      </c>
    </row>
    <row r="62" spans="1:18" x14ac:dyDescent="0.25">
      <c r="A62" s="46">
        <v>60</v>
      </c>
      <c r="B62" s="47" t="s">
        <v>75</v>
      </c>
      <c r="C62" s="48" t="s">
        <v>432</v>
      </c>
      <c r="D62" s="49" t="str">
        <f t="shared" si="0"/>
        <v>EE NAJLA JAMILE SANTOS MACHADO ARAÚJO</v>
      </c>
      <c r="E62" s="48" t="s">
        <v>433</v>
      </c>
      <c r="F62" s="47" t="s">
        <v>125</v>
      </c>
      <c r="G62" s="50" t="s">
        <v>434</v>
      </c>
      <c r="H62" s="48" t="s">
        <v>435</v>
      </c>
      <c r="I62" s="51">
        <v>12232842</v>
      </c>
      <c r="J62" s="52">
        <v>39661770</v>
      </c>
      <c r="K62" s="52">
        <v>39661548</v>
      </c>
      <c r="L62" s="52"/>
      <c r="M62" s="52"/>
      <c r="N62" s="48" t="s">
        <v>80</v>
      </c>
      <c r="O62" s="53"/>
      <c r="P62" s="54" t="s">
        <v>436</v>
      </c>
      <c r="Q62" s="53"/>
      <c r="R62" s="55" t="s">
        <v>437</v>
      </c>
    </row>
    <row r="63" spans="1:18" x14ac:dyDescent="0.25">
      <c r="A63" s="46">
        <v>61</v>
      </c>
      <c r="B63" s="47" t="s">
        <v>75</v>
      </c>
      <c r="C63" s="48" t="s">
        <v>438</v>
      </c>
      <c r="D63" s="49" t="str">
        <f t="shared" si="0"/>
        <v>EE NELSON DO NASCIMENTO MONTEIRO</v>
      </c>
      <c r="E63" s="48" t="s">
        <v>439</v>
      </c>
      <c r="F63" s="47" t="s">
        <v>125</v>
      </c>
      <c r="G63" s="50" t="s">
        <v>440</v>
      </c>
      <c r="H63" s="48" t="s">
        <v>441</v>
      </c>
      <c r="I63" s="51">
        <v>12237750</v>
      </c>
      <c r="J63" s="52">
        <v>39314660</v>
      </c>
      <c r="K63" s="52">
        <v>39315844</v>
      </c>
      <c r="L63" s="52"/>
      <c r="M63" s="52"/>
      <c r="N63" s="48" t="s">
        <v>120</v>
      </c>
      <c r="O63" s="53"/>
      <c r="P63" s="54" t="s">
        <v>442</v>
      </c>
      <c r="Q63" s="53"/>
      <c r="R63" s="55" t="s">
        <v>443</v>
      </c>
    </row>
    <row r="64" spans="1:18" x14ac:dyDescent="0.25">
      <c r="A64" s="46">
        <v>62</v>
      </c>
      <c r="B64" s="47" t="s">
        <v>75</v>
      </c>
      <c r="C64" s="48" t="s">
        <v>444</v>
      </c>
      <c r="D64" s="49" t="str">
        <f t="shared" si="0"/>
        <v>EE NELSON FERREIRA DA SILVA</v>
      </c>
      <c r="E64" s="48" t="s">
        <v>445</v>
      </c>
      <c r="F64" s="47" t="s">
        <v>125</v>
      </c>
      <c r="G64" s="50" t="s">
        <v>446</v>
      </c>
      <c r="H64" s="48" t="s">
        <v>127</v>
      </c>
      <c r="I64" s="51">
        <v>12233610</v>
      </c>
      <c r="J64" s="52">
        <v>39361900</v>
      </c>
      <c r="K64" s="52">
        <v>39361140</v>
      </c>
      <c r="L64" s="52"/>
      <c r="M64" s="52"/>
      <c r="N64" s="48" t="s">
        <v>80</v>
      </c>
      <c r="O64" s="53"/>
      <c r="P64" s="54" t="s">
        <v>447</v>
      </c>
      <c r="Q64" s="53"/>
      <c r="R64" s="55" t="s">
        <v>448</v>
      </c>
    </row>
    <row r="65" spans="1:18" x14ac:dyDescent="0.25">
      <c r="A65" s="46">
        <v>63</v>
      </c>
      <c r="B65" s="47" t="s">
        <v>75</v>
      </c>
      <c r="C65" s="48" t="s">
        <v>449</v>
      </c>
      <c r="D65" s="49" t="str">
        <f t="shared" si="0"/>
        <v>EE NILCE CONCEIÇÃO LIMA</v>
      </c>
      <c r="E65" s="48" t="s">
        <v>449</v>
      </c>
      <c r="F65" s="47" t="s">
        <v>156</v>
      </c>
      <c r="G65" s="50" t="s">
        <v>450</v>
      </c>
      <c r="H65" s="48" t="s">
        <v>451</v>
      </c>
      <c r="I65" s="51">
        <v>12228190</v>
      </c>
      <c r="J65" s="52">
        <v>39441582</v>
      </c>
      <c r="K65" s="52">
        <v>39441355</v>
      </c>
      <c r="L65" s="52"/>
      <c r="M65" s="52"/>
      <c r="N65" s="48" t="s">
        <v>269</v>
      </c>
      <c r="O65" s="53"/>
      <c r="P65" s="54" t="s">
        <v>452</v>
      </c>
      <c r="Q65" s="53"/>
      <c r="R65" s="55" t="s">
        <v>453</v>
      </c>
    </row>
    <row r="66" spans="1:18" x14ac:dyDescent="0.25">
      <c r="A66" s="46">
        <v>64</v>
      </c>
      <c r="B66" s="47" t="s">
        <v>75</v>
      </c>
      <c r="C66" s="48" t="s">
        <v>454</v>
      </c>
      <c r="D66" s="49" t="str">
        <f t="shared" ref="D66:D129" si="1">B66 &amp; " " &amp;C66</f>
        <v>EE OLÍMPIO CATÃO</v>
      </c>
      <c r="E66" s="48" t="s">
        <v>454</v>
      </c>
      <c r="F66" s="47" t="s">
        <v>225</v>
      </c>
      <c r="G66" s="50" t="s">
        <v>455</v>
      </c>
      <c r="H66" s="48" t="s">
        <v>456</v>
      </c>
      <c r="I66" s="51">
        <v>12210090</v>
      </c>
      <c r="J66" s="52">
        <v>39220729</v>
      </c>
      <c r="K66" s="52">
        <v>39215604</v>
      </c>
      <c r="L66" s="52"/>
      <c r="M66" s="52"/>
      <c r="N66" s="48" t="s">
        <v>457</v>
      </c>
      <c r="O66" s="53"/>
      <c r="P66" s="54" t="s">
        <v>458</v>
      </c>
      <c r="Q66" s="53"/>
      <c r="R66" s="55" t="s">
        <v>459</v>
      </c>
    </row>
    <row r="67" spans="1:18" x14ac:dyDescent="0.25">
      <c r="A67" s="46">
        <v>65</v>
      </c>
      <c r="B67" s="47" t="s">
        <v>75</v>
      </c>
      <c r="C67" s="48" t="s">
        <v>460</v>
      </c>
      <c r="D67" s="49" t="str">
        <f t="shared" si="1"/>
        <v>EE PEDRO MASCARENHAS, DR</v>
      </c>
      <c r="E67" s="48" t="s">
        <v>460</v>
      </c>
      <c r="F67" s="47" t="s">
        <v>77</v>
      </c>
      <c r="G67" s="50" t="s">
        <v>461</v>
      </c>
      <c r="H67" s="48" t="s">
        <v>462</v>
      </c>
      <c r="I67" s="51">
        <v>12247000</v>
      </c>
      <c r="J67" s="52">
        <v>39051361</v>
      </c>
      <c r="K67" s="52">
        <v>39051862</v>
      </c>
      <c r="L67" s="52"/>
      <c r="M67" s="52"/>
      <c r="N67" s="48" t="s">
        <v>215</v>
      </c>
      <c r="O67" s="53"/>
      <c r="P67" s="54" t="s">
        <v>463</v>
      </c>
      <c r="Q67" s="53"/>
      <c r="R67" s="55" t="s">
        <v>464</v>
      </c>
    </row>
    <row r="68" spans="1:18" x14ac:dyDescent="0.25">
      <c r="A68" s="46">
        <v>66</v>
      </c>
      <c r="B68" s="47" t="s">
        <v>75</v>
      </c>
      <c r="C68" s="48" t="s">
        <v>465</v>
      </c>
      <c r="D68" s="49" t="str">
        <f t="shared" si="1"/>
        <v>EE PEDRO MAZZA</v>
      </c>
      <c r="E68" s="48" t="s">
        <v>466</v>
      </c>
      <c r="F68" s="47" t="s">
        <v>156</v>
      </c>
      <c r="G68" s="50" t="s">
        <v>467</v>
      </c>
      <c r="H68" s="48" t="s">
        <v>468</v>
      </c>
      <c r="I68" s="51">
        <v>12227200</v>
      </c>
      <c r="J68" s="52">
        <v>39234623</v>
      </c>
      <c r="K68" s="52">
        <v>39227990</v>
      </c>
      <c r="L68" s="52"/>
      <c r="M68" s="52"/>
      <c r="N68" s="48" t="s">
        <v>100</v>
      </c>
      <c r="O68" s="53"/>
      <c r="P68" s="54" t="s">
        <v>469</v>
      </c>
      <c r="Q68" s="53"/>
      <c r="R68" s="55" t="s">
        <v>470</v>
      </c>
    </row>
    <row r="69" spans="1:18" x14ac:dyDescent="0.25">
      <c r="A69" s="46">
        <v>67</v>
      </c>
      <c r="B69" s="47" t="s">
        <v>75</v>
      </c>
      <c r="C69" s="48" t="s">
        <v>471</v>
      </c>
      <c r="D69" s="49" t="str">
        <f t="shared" si="1"/>
        <v>EE RONDON, MAL</v>
      </c>
      <c r="E69" s="48" t="s">
        <v>471</v>
      </c>
      <c r="F69" s="47" t="s">
        <v>225</v>
      </c>
      <c r="G69" s="50" t="s">
        <v>472</v>
      </c>
      <c r="H69" s="48" t="s">
        <v>227</v>
      </c>
      <c r="I69" s="51">
        <v>12215170</v>
      </c>
      <c r="J69" s="52">
        <v>39218626</v>
      </c>
      <c r="K69" s="52">
        <v>39225778</v>
      </c>
      <c r="L69" s="52"/>
      <c r="M69" s="52"/>
      <c r="N69" s="48" t="s">
        <v>100</v>
      </c>
      <c r="O69" s="53"/>
      <c r="P69" s="47" t="s">
        <v>473</v>
      </c>
      <c r="Q69" s="53"/>
      <c r="R69" s="55" t="s">
        <v>474</v>
      </c>
    </row>
    <row r="70" spans="1:18" x14ac:dyDescent="0.25">
      <c r="A70" s="46">
        <v>68</v>
      </c>
      <c r="B70" s="47" t="s">
        <v>75</v>
      </c>
      <c r="C70" s="48" t="s">
        <v>475</v>
      </c>
      <c r="D70" s="49" t="str">
        <f t="shared" si="1"/>
        <v>EE RUI RODRIGUES DÓRIA, DR</v>
      </c>
      <c r="E70" s="48" t="s">
        <v>475</v>
      </c>
      <c r="F70" s="47" t="s">
        <v>117</v>
      </c>
      <c r="G70" s="50" t="s">
        <v>476</v>
      </c>
      <c r="H70" s="48" t="s">
        <v>410</v>
      </c>
      <c r="I70" s="51">
        <v>12211120</v>
      </c>
      <c r="J70" s="52">
        <v>39215766</v>
      </c>
      <c r="K70" s="52">
        <v>39220438</v>
      </c>
      <c r="L70" s="52"/>
      <c r="M70" s="52"/>
      <c r="N70" s="48" t="s">
        <v>269</v>
      </c>
      <c r="O70" s="53"/>
      <c r="P70" s="54" t="s">
        <v>477</v>
      </c>
      <c r="Q70" s="53"/>
      <c r="R70" s="55" t="s">
        <v>478</v>
      </c>
    </row>
    <row r="71" spans="1:18" x14ac:dyDescent="0.25">
      <c r="A71" s="46">
        <v>69</v>
      </c>
      <c r="B71" s="47" t="s">
        <v>75</v>
      </c>
      <c r="C71" s="48" t="s">
        <v>479</v>
      </c>
      <c r="D71" s="49" t="str">
        <f t="shared" si="1"/>
        <v>EE RUTH COUTINHO SOBREIRO</v>
      </c>
      <c r="E71" s="48" t="s">
        <v>480</v>
      </c>
      <c r="F71" s="47" t="s">
        <v>77</v>
      </c>
      <c r="G71" s="50" t="s">
        <v>481</v>
      </c>
      <c r="H71" s="48" t="s">
        <v>482</v>
      </c>
      <c r="I71" s="51">
        <v>12248800</v>
      </c>
      <c r="J71" s="52">
        <v>39126477</v>
      </c>
      <c r="K71" s="52">
        <v>39295433</v>
      </c>
      <c r="L71" s="52"/>
      <c r="M71" s="52"/>
      <c r="N71" s="48" t="s">
        <v>128</v>
      </c>
      <c r="O71" s="53"/>
      <c r="P71" s="54" t="s">
        <v>483</v>
      </c>
      <c r="Q71" s="53"/>
      <c r="R71" s="55" t="s">
        <v>484</v>
      </c>
    </row>
    <row r="72" spans="1:18" x14ac:dyDescent="0.25">
      <c r="A72" s="46">
        <v>70</v>
      </c>
      <c r="B72" s="47" t="s">
        <v>75</v>
      </c>
      <c r="C72" s="48" t="s">
        <v>485</v>
      </c>
      <c r="D72" s="49" t="str">
        <f t="shared" si="1"/>
        <v>EE SANT´ANA DO PARAÍBA</v>
      </c>
      <c r="E72" s="48" t="s">
        <v>485</v>
      </c>
      <c r="F72" s="47" t="s">
        <v>117</v>
      </c>
      <c r="G72" s="50" t="s">
        <v>486</v>
      </c>
      <c r="H72" s="48" t="s">
        <v>410</v>
      </c>
      <c r="I72" s="51">
        <v>12211740</v>
      </c>
      <c r="J72" s="52">
        <v>39217261</v>
      </c>
      <c r="K72" s="52">
        <v>39216870</v>
      </c>
      <c r="L72" s="52"/>
      <c r="M72" s="52"/>
      <c r="N72" s="48" t="s">
        <v>80</v>
      </c>
      <c r="O72" s="53"/>
      <c r="P72" s="54" t="s">
        <v>487</v>
      </c>
      <c r="Q72" s="53"/>
      <c r="R72" s="55" t="s">
        <v>488</v>
      </c>
    </row>
    <row r="73" spans="1:18" x14ac:dyDescent="0.25">
      <c r="A73" s="46">
        <v>71</v>
      </c>
      <c r="B73" s="47" t="s">
        <v>75</v>
      </c>
      <c r="C73" s="48" t="s">
        <v>489</v>
      </c>
      <c r="D73" s="49" t="str">
        <f t="shared" si="1"/>
        <v>EE SÔNIA MARIA ALEXANDRE PEREIRA</v>
      </c>
      <c r="E73" s="48" t="s">
        <v>490</v>
      </c>
      <c r="F73" s="47" t="s">
        <v>125</v>
      </c>
      <c r="G73" s="50" t="s">
        <v>491</v>
      </c>
      <c r="H73" s="48" t="s">
        <v>492</v>
      </c>
      <c r="I73" s="51">
        <v>12229010</v>
      </c>
      <c r="J73" s="52">
        <v>39445447</v>
      </c>
      <c r="K73" s="52"/>
      <c r="L73" s="52"/>
      <c r="M73" s="52"/>
      <c r="N73" s="48" t="s">
        <v>493</v>
      </c>
      <c r="O73" s="53"/>
      <c r="P73" s="54" t="s">
        <v>494</v>
      </c>
      <c r="Q73" s="53"/>
      <c r="R73" s="55" t="s">
        <v>495</v>
      </c>
    </row>
    <row r="74" spans="1:18" x14ac:dyDescent="0.25">
      <c r="A74" s="46">
        <v>72</v>
      </c>
      <c r="B74" s="47" t="s">
        <v>75</v>
      </c>
      <c r="C74" s="48" t="s">
        <v>496</v>
      </c>
      <c r="D74" s="49" t="str">
        <f t="shared" si="1"/>
        <v>EE SUELY ANTUNES DE MELLO</v>
      </c>
      <c r="E74" s="48" t="s">
        <v>497</v>
      </c>
      <c r="F74" s="47" t="s">
        <v>225</v>
      </c>
      <c r="G74" s="50" t="s">
        <v>498</v>
      </c>
      <c r="H74" s="48" t="s">
        <v>499</v>
      </c>
      <c r="I74" s="51">
        <v>12210250</v>
      </c>
      <c r="J74" s="52">
        <v>39213944</v>
      </c>
      <c r="K74" s="52">
        <v>39229848</v>
      </c>
      <c r="L74" s="52"/>
      <c r="M74" s="52"/>
      <c r="N74" s="48" t="s">
        <v>80</v>
      </c>
      <c r="O74" s="53"/>
      <c r="P74" s="54" t="s">
        <v>500</v>
      </c>
      <c r="Q74" s="53"/>
      <c r="R74" s="55" t="s">
        <v>501</v>
      </c>
    </row>
    <row r="75" spans="1:18" x14ac:dyDescent="0.25">
      <c r="A75" s="46">
        <v>74</v>
      </c>
      <c r="B75" s="47" t="s">
        <v>75</v>
      </c>
      <c r="C75" s="48" t="s">
        <v>502</v>
      </c>
      <c r="D75" s="49" t="str">
        <f t="shared" si="1"/>
        <v>EE UBIRAJARA BERNA DE CHIARA</v>
      </c>
      <c r="E75" s="48" t="s">
        <v>502</v>
      </c>
      <c r="F75" s="47" t="s">
        <v>77</v>
      </c>
      <c r="G75" s="50" t="s">
        <v>503</v>
      </c>
      <c r="H75" s="48" t="s">
        <v>504</v>
      </c>
      <c r="I75" s="51">
        <v>12247650</v>
      </c>
      <c r="J75" s="52">
        <v>39051511</v>
      </c>
      <c r="K75" s="52">
        <v>39051011</v>
      </c>
      <c r="L75" s="52"/>
      <c r="M75" s="52"/>
      <c r="N75" s="48" t="s">
        <v>107</v>
      </c>
      <c r="O75" s="53"/>
      <c r="P75" s="54" t="s">
        <v>505</v>
      </c>
      <c r="Q75" s="53"/>
      <c r="R75" s="55" t="s">
        <v>506</v>
      </c>
    </row>
    <row r="76" spans="1:18" x14ac:dyDescent="0.25">
      <c r="A76" s="46">
        <v>75</v>
      </c>
      <c r="B76" s="47" t="s">
        <v>75</v>
      </c>
      <c r="C76" s="48" t="s">
        <v>507</v>
      </c>
      <c r="D76" s="49" t="str">
        <f t="shared" si="1"/>
        <v>EE VALMAR LOURENÇO SANTIAGO</v>
      </c>
      <c r="E76" s="48" t="s">
        <v>508</v>
      </c>
      <c r="F76" s="47" t="s">
        <v>77</v>
      </c>
      <c r="G76" s="50" t="s">
        <v>509</v>
      </c>
      <c r="H76" s="48" t="s">
        <v>510</v>
      </c>
      <c r="I76" s="51">
        <v>12226570</v>
      </c>
      <c r="J76" s="52">
        <v>39022460</v>
      </c>
      <c r="K76" s="52">
        <v>39022440</v>
      </c>
      <c r="L76" s="52"/>
      <c r="M76" s="52"/>
      <c r="N76" s="48" t="s">
        <v>120</v>
      </c>
      <c r="O76" s="53"/>
      <c r="P76" s="54" t="s">
        <v>511</v>
      </c>
      <c r="Q76" s="53"/>
      <c r="R76" s="55" t="s">
        <v>512</v>
      </c>
    </row>
    <row r="77" spans="1:18" x14ac:dyDescent="0.25">
      <c r="A77" s="46">
        <v>76</v>
      </c>
      <c r="B77" s="47" t="s">
        <v>75</v>
      </c>
      <c r="C77" s="48" t="s">
        <v>513</v>
      </c>
      <c r="D77" s="49" t="str">
        <f t="shared" si="1"/>
        <v>EE WILMA RAGAZZI BOCCARDO</v>
      </c>
      <c r="E77" s="48" t="s">
        <v>514</v>
      </c>
      <c r="F77" s="47" t="s">
        <v>125</v>
      </c>
      <c r="G77" s="50" t="s">
        <v>515</v>
      </c>
      <c r="H77" s="48" t="s">
        <v>516</v>
      </c>
      <c r="I77" s="51">
        <v>12237001</v>
      </c>
      <c r="J77" s="52">
        <v>39319553</v>
      </c>
      <c r="K77" s="52">
        <v>39314670</v>
      </c>
      <c r="L77" s="52"/>
      <c r="M77" s="52"/>
      <c r="N77" s="48" t="s">
        <v>107</v>
      </c>
      <c r="O77" s="53"/>
      <c r="P77" s="54" t="s">
        <v>517</v>
      </c>
      <c r="Q77" s="53"/>
      <c r="R77" s="55" t="s">
        <v>518</v>
      </c>
    </row>
    <row r="78" spans="1:18" x14ac:dyDescent="0.25">
      <c r="A78" s="46">
        <v>77</v>
      </c>
      <c r="B78" s="47" t="s">
        <v>75</v>
      </c>
      <c r="C78" s="48" t="s">
        <v>519</v>
      </c>
      <c r="D78" s="49" t="str">
        <f t="shared" si="1"/>
        <v>EE XENOFONTE STRABÃO DE CASTRO</v>
      </c>
      <c r="E78" s="48" t="s">
        <v>520</v>
      </c>
      <c r="F78" s="47" t="s">
        <v>77</v>
      </c>
      <c r="G78" s="50" t="s">
        <v>521</v>
      </c>
      <c r="H78" s="48" t="s">
        <v>522</v>
      </c>
      <c r="I78" s="51">
        <v>12248490</v>
      </c>
      <c r="J78" s="52">
        <v>39293031</v>
      </c>
      <c r="K78" s="52">
        <v>39296344</v>
      </c>
      <c r="L78" s="52"/>
      <c r="M78" s="52"/>
      <c r="N78" s="48" t="s">
        <v>128</v>
      </c>
      <c r="O78" s="53"/>
      <c r="P78" s="54" t="s">
        <v>523</v>
      </c>
      <c r="Q78" s="53"/>
      <c r="R78" s="55" t="s">
        <v>524</v>
      </c>
    </row>
    <row r="79" spans="1:18" x14ac:dyDescent="0.25">
      <c r="A79" s="46">
        <v>78</v>
      </c>
      <c r="B79" s="47" t="s">
        <v>75</v>
      </c>
      <c r="C79" s="48" t="s">
        <v>525</v>
      </c>
      <c r="D79" s="49" t="str">
        <f t="shared" si="1"/>
        <v>EE YOSHIYA TAKAOKA</v>
      </c>
      <c r="E79" s="48" t="s">
        <v>525</v>
      </c>
      <c r="F79" s="47" t="s">
        <v>117</v>
      </c>
      <c r="G79" s="50" t="s">
        <v>526</v>
      </c>
      <c r="H79" s="48" t="s">
        <v>527</v>
      </c>
      <c r="I79" s="51">
        <v>12213350</v>
      </c>
      <c r="J79" s="52">
        <v>39234743</v>
      </c>
      <c r="K79" s="52">
        <v>39223330</v>
      </c>
      <c r="L79" s="52"/>
      <c r="M79" s="52"/>
      <c r="N79" s="48" t="s">
        <v>269</v>
      </c>
      <c r="O79" s="53"/>
      <c r="P79" s="54" t="s">
        <v>528</v>
      </c>
      <c r="Q79" s="53"/>
      <c r="R79" s="55" t="s">
        <v>529</v>
      </c>
    </row>
    <row r="80" spans="1:18" x14ac:dyDescent="0.25">
      <c r="A80" s="46">
        <v>79</v>
      </c>
      <c r="B80" s="47" t="s">
        <v>75</v>
      </c>
      <c r="C80" s="48" t="s">
        <v>530</v>
      </c>
      <c r="D80" s="49" t="str">
        <f t="shared" si="1"/>
        <v>EE ZILAH FERREIRA VIAGI PASSARELLI DE CAMPOS</v>
      </c>
      <c r="E80" s="48" t="s">
        <v>531</v>
      </c>
      <c r="F80" s="47" t="s">
        <v>125</v>
      </c>
      <c r="G80" s="50" t="s">
        <v>532</v>
      </c>
      <c r="H80" s="48" t="s">
        <v>127</v>
      </c>
      <c r="I80" s="51">
        <v>12233490</v>
      </c>
      <c r="J80" s="52">
        <v>39361320</v>
      </c>
      <c r="K80" s="52">
        <v>39361080</v>
      </c>
      <c r="L80" s="52"/>
      <c r="M80" s="52"/>
      <c r="N80" s="48" t="s">
        <v>269</v>
      </c>
      <c r="O80" s="53"/>
      <c r="P80" s="54" t="s">
        <v>533</v>
      </c>
      <c r="Q80" s="53"/>
      <c r="R80" s="55" t="s">
        <v>534</v>
      </c>
    </row>
    <row r="81" spans="1:18" x14ac:dyDescent="0.25">
      <c r="A81" s="46">
        <v>80</v>
      </c>
      <c r="B81" s="47" t="s">
        <v>75</v>
      </c>
      <c r="C81" s="48" t="s">
        <v>535</v>
      </c>
      <c r="D81" s="49" t="str">
        <f t="shared" si="1"/>
        <v>EE ZILDA ALTIMIRA SOCI</v>
      </c>
      <c r="E81" s="48" t="s">
        <v>536</v>
      </c>
      <c r="F81" s="47" t="s">
        <v>117</v>
      </c>
      <c r="G81" s="50" t="s">
        <v>537</v>
      </c>
      <c r="H81" s="48" t="s">
        <v>538</v>
      </c>
      <c r="I81" s="51">
        <v>12213690</v>
      </c>
      <c r="J81" s="52">
        <v>39225090</v>
      </c>
      <c r="K81" s="52">
        <v>39234690</v>
      </c>
      <c r="L81" s="52">
        <v>39481033</v>
      </c>
      <c r="M81" s="52"/>
      <c r="N81" s="48" t="s">
        <v>80</v>
      </c>
      <c r="O81" s="53"/>
      <c r="P81" s="54" t="s">
        <v>539</v>
      </c>
      <c r="Q81" s="53"/>
      <c r="R81" s="55" t="s">
        <v>540</v>
      </c>
    </row>
    <row r="82" spans="1:18" x14ac:dyDescent="0.25">
      <c r="A82" s="46">
        <v>81</v>
      </c>
      <c r="B82" s="47" t="s">
        <v>541</v>
      </c>
      <c r="C82" s="56" t="s">
        <v>542</v>
      </c>
      <c r="D82" s="49" t="str">
        <f t="shared" si="1"/>
        <v>EEIEF MADRE TEREZA</v>
      </c>
      <c r="E82" s="57"/>
      <c r="F82" s="29"/>
      <c r="G82" s="29"/>
      <c r="H82" s="29"/>
      <c r="I82" s="29"/>
      <c r="J82" s="29"/>
      <c r="K82" s="29"/>
      <c r="L82" s="29"/>
      <c r="M82" s="29"/>
      <c r="N82" s="58"/>
      <c r="O82" s="29"/>
      <c r="P82" s="29"/>
      <c r="Q82" s="57"/>
      <c r="R82" s="29"/>
    </row>
    <row r="83" spans="1:18" x14ac:dyDescent="0.25">
      <c r="A83" s="46">
        <v>82</v>
      </c>
      <c r="B83" s="47" t="s">
        <v>543</v>
      </c>
      <c r="C83" s="48" t="s">
        <v>544</v>
      </c>
      <c r="D83" s="49" t="str">
        <f t="shared" si="1"/>
        <v>EMEF ÁLVARO GONÇALVES</v>
      </c>
      <c r="E83" s="48" t="s">
        <v>545</v>
      </c>
      <c r="F83" s="47" t="s">
        <v>125</v>
      </c>
      <c r="G83" s="48" t="s">
        <v>546</v>
      </c>
      <c r="H83" s="48" t="s">
        <v>208</v>
      </c>
      <c r="I83" s="47" t="s">
        <v>547</v>
      </c>
      <c r="J83" s="47" t="s">
        <v>548</v>
      </c>
      <c r="K83" s="47"/>
      <c r="L83" s="47" t="s">
        <v>549</v>
      </c>
      <c r="M83" s="47" t="s">
        <v>550</v>
      </c>
      <c r="N83" s="48" t="s">
        <v>551</v>
      </c>
      <c r="O83" s="47" t="s">
        <v>552</v>
      </c>
      <c r="P83" s="59" t="s">
        <v>553</v>
      </c>
      <c r="Q83" s="47" t="s">
        <v>554</v>
      </c>
      <c r="R83" s="60" t="s">
        <v>555</v>
      </c>
    </row>
    <row r="84" spans="1:18" x14ac:dyDescent="0.25">
      <c r="A84" s="46">
        <v>83</v>
      </c>
      <c r="B84" s="47" t="s">
        <v>543</v>
      </c>
      <c r="C84" s="48" t="s">
        <v>556</v>
      </c>
      <c r="D84" s="49" t="str">
        <f t="shared" si="1"/>
        <v>EMEF ANA BERLING MACEDO</v>
      </c>
      <c r="E84" s="48" t="s">
        <v>557</v>
      </c>
      <c r="F84" s="47" t="s">
        <v>117</v>
      </c>
      <c r="G84" s="48" t="s">
        <v>558</v>
      </c>
      <c r="H84" s="48" t="s">
        <v>250</v>
      </c>
      <c r="I84" s="47" t="s">
        <v>559</v>
      </c>
      <c r="J84" s="47" t="s">
        <v>560</v>
      </c>
      <c r="K84" s="47" t="s">
        <v>561</v>
      </c>
      <c r="L84" s="47" t="s">
        <v>561</v>
      </c>
      <c r="M84" s="47" t="s">
        <v>562</v>
      </c>
      <c r="N84" s="48" t="s">
        <v>563</v>
      </c>
      <c r="O84" s="47" t="s">
        <v>564</v>
      </c>
      <c r="P84" s="59" t="s">
        <v>565</v>
      </c>
      <c r="Q84" s="47" t="s">
        <v>566</v>
      </c>
      <c r="R84" s="60" t="s">
        <v>567</v>
      </c>
    </row>
    <row r="85" spans="1:18" x14ac:dyDescent="0.25">
      <c r="A85" s="46">
        <v>84</v>
      </c>
      <c r="B85" s="47" t="s">
        <v>543</v>
      </c>
      <c r="C85" s="48" t="s">
        <v>568</v>
      </c>
      <c r="D85" s="49" t="str">
        <f t="shared" si="1"/>
        <v>EMEF ANTÔNIO PALMA SOBRINHO</v>
      </c>
      <c r="E85" s="48" t="s">
        <v>569</v>
      </c>
      <c r="F85" s="47" t="s">
        <v>77</v>
      </c>
      <c r="G85" s="48" t="s">
        <v>570</v>
      </c>
      <c r="H85" s="48" t="s">
        <v>571</v>
      </c>
      <c r="I85" s="47" t="s">
        <v>572</v>
      </c>
      <c r="J85" s="47" t="s">
        <v>573</v>
      </c>
      <c r="K85" s="47" t="s">
        <v>574</v>
      </c>
      <c r="L85" s="47" t="s">
        <v>573</v>
      </c>
      <c r="M85" s="47" t="s">
        <v>575</v>
      </c>
      <c r="N85" s="48" t="s">
        <v>563</v>
      </c>
      <c r="O85" s="47" t="s">
        <v>564</v>
      </c>
      <c r="P85" s="59" t="s">
        <v>576</v>
      </c>
      <c r="Q85" s="47" t="s">
        <v>577</v>
      </c>
      <c r="R85" s="60" t="s">
        <v>578</v>
      </c>
    </row>
    <row r="86" spans="1:18" x14ac:dyDescent="0.25">
      <c r="A86" s="46">
        <v>85</v>
      </c>
      <c r="B86" s="47" t="s">
        <v>543</v>
      </c>
      <c r="C86" s="48" t="s">
        <v>579</v>
      </c>
      <c r="D86" s="49" t="str">
        <f t="shared" si="1"/>
        <v>EMEF ÁUREA CANTINHO RODRIGUES</v>
      </c>
      <c r="E86" s="48" t="s">
        <v>580</v>
      </c>
      <c r="F86" s="47" t="s">
        <v>456</v>
      </c>
      <c r="G86" s="48" t="s">
        <v>581</v>
      </c>
      <c r="H86" s="48" t="s">
        <v>582</v>
      </c>
      <c r="I86" s="47" t="s">
        <v>583</v>
      </c>
      <c r="J86" s="47" t="s">
        <v>584</v>
      </c>
      <c r="K86" s="47" t="s">
        <v>585</v>
      </c>
      <c r="L86" s="47" t="s">
        <v>585</v>
      </c>
      <c r="M86" s="47" t="s">
        <v>586</v>
      </c>
      <c r="N86" s="48" t="s">
        <v>563</v>
      </c>
      <c r="O86" s="47" t="s">
        <v>564</v>
      </c>
      <c r="P86" s="59" t="s">
        <v>587</v>
      </c>
      <c r="Q86" s="47" t="s">
        <v>588</v>
      </c>
      <c r="R86" s="60" t="s">
        <v>589</v>
      </c>
    </row>
    <row r="87" spans="1:18" x14ac:dyDescent="0.25">
      <c r="A87" s="46">
        <v>117</v>
      </c>
      <c r="B87" s="47" t="s">
        <v>543</v>
      </c>
      <c r="C87" s="48" t="s">
        <v>590</v>
      </c>
      <c r="D87" s="49" t="str">
        <f t="shared" si="1"/>
        <v>EMEF DOM PEDRO DE ALCÂNTARA</v>
      </c>
      <c r="E87" s="48" t="s">
        <v>591</v>
      </c>
      <c r="F87" s="47" t="s">
        <v>125</v>
      </c>
      <c r="G87" s="48" t="s">
        <v>592</v>
      </c>
      <c r="H87" s="48" t="s">
        <v>593</v>
      </c>
      <c r="I87" s="47" t="s">
        <v>594</v>
      </c>
      <c r="J87" s="47" t="s">
        <v>595</v>
      </c>
      <c r="K87" s="47" t="s">
        <v>596</v>
      </c>
      <c r="L87" s="47" t="s">
        <v>597</v>
      </c>
      <c r="M87" s="47" t="s">
        <v>598</v>
      </c>
      <c r="N87" s="48" t="s">
        <v>563</v>
      </c>
      <c r="O87" s="47" t="s">
        <v>564</v>
      </c>
      <c r="P87" s="59" t="s">
        <v>599</v>
      </c>
      <c r="Q87" s="47" t="s">
        <v>600</v>
      </c>
      <c r="R87" s="60" t="s">
        <v>601</v>
      </c>
    </row>
    <row r="88" spans="1:18" x14ac:dyDescent="0.25">
      <c r="A88" s="46">
        <v>86</v>
      </c>
      <c r="B88" s="47" t="s">
        <v>543</v>
      </c>
      <c r="C88" s="48" t="s">
        <v>602</v>
      </c>
      <c r="D88" s="49" t="str">
        <f t="shared" si="1"/>
        <v>EMEF DOSULINA CHENQUE CHAVES DE ANDRADE</v>
      </c>
      <c r="E88" s="48" t="s">
        <v>603</v>
      </c>
      <c r="F88" s="47" t="s">
        <v>117</v>
      </c>
      <c r="G88" s="48" t="s">
        <v>604</v>
      </c>
      <c r="H88" s="48" t="s">
        <v>605</v>
      </c>
      <c r="I88" s="47" t="s">
        <v>606</v>
      </c>
      <c r="J88" s="47" t="s">
        <v>607</v>
      </c>
      <c r="K88" s="47" t="s">
        <v>608</v>
      </c>
      <c r="L88" s="47" t="s">
        <v>607</v>
      </c>
      <c r="M88" s="47" t="s">
        <v>609</v>
      </c>
      <c r="N88" s="48" t="s">
        <v>551</v>
      </c>
      <c r="O88" s="47" t="s">
        <v>610</v>
      </c>
      <c r="P88" s="59" t="s">
        <v>611</v>
      </c>
      <c r="Q88" s="47" t="s">
        <v>612</v>
      </c>
      <c r="R88" s="60" t="s">
        <v>613</v>
      </c>
    </row>
    <row r="89" spans="1:18" x14ac:dyDescent="0.25">
      <c r="A89" s="46">
        <v>87</v>
      </c>
      <c r="B89" s="47" t="s">
        <v>543</v>
      </c>
      <c r="C89" s="48" t="s">
        <v>614</v>
      </c>
      <c r="D89" s="49" t="str">
        <f t="shared" si="1"/>
        <v>EMEF ELIZABETE DE PAULA HONORATO</v>
      </c>
      <c r="E89" s="48" t="s">
        <v>615</v>
      </c>
      <c r="F89" s="47" t="s">
        <v>77</v>
      </c>
      <c r="G89" s="48" t="s">
        <v>616</v>
      </c>
      <c r="H89" s="48" t="s">
        <v>617</v>
      </c>
      <c r="I89" s="47" t="s">
        <v>618</v>
      </c>
      <c r="J89" s="47" t="s">
        <v>619</v>
      </c>
      <c r="K89" s="47"/>
      <c r="L89" s="47" t="s">
        <v>620</v>
      </c>
      <c r="M89" s="47" t="s">
        <v>621</v>
      </c>
      <c r="N89" s="48" t="s">
        <v>551</v>
      </c>
      <c r="O89" s="47" t="s">
        <v>610</v>
      </c>
      <c r="P89" s="47" t="s">
        <v>622</v>
      </c>
      <c r="Q89" s="47" t="s">
        <v>623</v>
      </c>
      <c r="R89" s="60" t="s">
        <v>624</v>
      </c>
    </row>
    <row r="90" spans="1:18" x14ac:dyDescent="0.25">
      <c r="A90" s="46">
        <v>88</v>
      </c>
      <c r="B90" s="47" t="s">
        <v>543</v>
      </c>
      <c r="C90" s="48" t="s">
        <v>625</v>
      </c>
      <c r="D90" s="49" t="str">
        <f t="shared" si="1"/>
        <v>EMEF ELZA REGINA FERREIRA BEVILACQUA</v>
      </c>
      <c r="E90" s="48" t="s">
        <v>626</v>
      </c>
      <c r="F90" s="47" t="s">
        <v>125</v>
      </c>
      <c r="G90" s="48" t="s">
        <v>627</v>
      </c>
      <c r="H90" s="48" t="s">
        <v>628</v>
      </c>
      <c r="I90" s="47" t="s">
        <v>629</v>
      </c>
      <c r="J90" s="47" t="s">
        <v>630</v>
      </c>
      <c r="K90" s="47" t="s">
        <v>631</v>
      </c>
      <c r="L90" s="47" t="s">
        <v>630</v>
      </c>
      <c r="M90" s="47" t="s">
        <v>632</v>
      </c>
      <c r="N90" s="48" t="s">
        <v>551</v>
      </c>
      <c r="O90" s="47" t="s">
        <v>610</v>
      </c>
      <c r="P90" s="59" t="s">
        <v>633</v>
      </c>
      <c r="Q90" s="47" t="s">
        <v>634</v>
      </c>
      <c r="R90" s="60" t="s">
        <v>635</v>
      </c>
    </row>
    <row r="91" spans="1:18" x14ac:dyDescent="0.25">
      <c r="A91" s="46">
        <v>89</v>
      </c>
      <c r="B91" s="47" t="s">
        <v>543</v>
      </c>
      <c r="C91" s="48" t="s">
        <v>636</v>
      </c>
      <c r="D91" s="49" t="str">
        <f t="shared" si="1"/>
        <v>EMEF EMMANUEL ANTONIO DOS SANTOS</v>
      </c>
      <c r="E91" s="48" t="s">
        <v>636</v>
      </c>
      <c r="F91" s="47" t="s">
        <v>77</v>
      </c>
      <c r="G91" s="48" t="s">
        <v>637</v>
      </c>
      <c r="H91" s="48" t="s">
        <v>638</v>
      </c>
      <c r="I91" s="47" t="s">
        <v>639</v>
      </c>
      <c r="J91" s="47" t="s">
        <v>640</v>
      </c>
      <c r="K91" s="47" t="s">
        <v>641</v>
      </c>
      <c r="L91" s="47"/>
      <c r="M91" s="47"/>
      <c r="N91" s="48" t="s">
        <v>551</v>
      </c>
      <c r="O91" s="47" t="s">
        <v>610</v>
      </c>
      <c r="P91" s="59" t="s">
        <v>642</v>
      </c>
      <c r="Q91" s="47"/>
      <c r="R91" s="60"/>
    </row>
    <row r="92" spans="1:18" x14ac:dyDescent="0.25">
      <c r="A92" s="46">
        <v>90</v>
      </c>
      <c r="B92" s="47" t="s">
        <v>543</v>
      </c>
      <c r="C92" s="48" t="s">
        <v>643</v>
      </c>
      <c r="D92" s="49" t="str">
        <f t="shared" si="1"/>
        <v xml:space="preserve">EMEF FLÁVIO BERLING MACEDO </v>
      </c>
      <c r="E92" s="48" t="s">
        <v>644</v>
      </c>
      <c r="F92" s="47" t="s">
        <v>456</v>
      </c>
      <c r="G92" s="48" t="s">
        <v>645</v>
      </c>
      <c r="H92" s="48" t="s">
        <v>499</v>
      </c>
      <c r="I92" s="61" t="s">
        <v>646</v>
      </c>
      <c r="J92" s="47" t="s">
        <v>647</v>
      </c>
      <c r="K92" s="47" t="s">
        <v>648</v>
      </c>
      <c r="L92" s="47"/>
      <c r="M92" s="47"/>
      <c r="N92" s="48" t="s">
        <v>649</v>
      </c>
      <c r="O92" s="47" t="s">
        <v>650</v>
      </c>
      <c r="P92" s="54" t="s">
        <v>651</v>
      </c>
      <c r="Q92" s="47"/>
      <c r="R92" s="60" t="s">
        <v>652</v>
      </c>
    </row>
    <row r="93" spans="1:18" x14ac:dyDescent="0.25">
      <c r="A93" s="46">
        <v>91</v>
      </c>
      <c r="B93" s="47" t="s">
        <v>543</v>
      </c>
      <c r="C93" s="48" t="s">
        <v>653</v>
      </c>
      <c r="D93" s="49" t="str">
        <f t="shared" si="1"/>
        <v>EMEF GERALDO DE ALMEIDA</v>
      </c>
      <c r="E93" s="48" t="s">
        <v>654</v>
      </c>
      <c r="F93" s="47" t="s">
        <v>77</v>
      </c>
      <c r="G93" s="48" t="s">
        <v>655</v>
      </c>
      <c r="H93" s="48" t="s">
        <v>656</v>
      </c>
      <c r="I93" s="47" t="s">
        <v>657</v>
      </c>
      <c r="J93" s="47" t="s">
        <v>658</v>
      </c>
      <c r="K93" s="47" t="s">
        <v>659</v>
      </c>
      <c r="L93" s="47" t="s">
        <v>658</v>
      </c>
      <c r="M93" s="47" t="s">
        <v>660</v>
      </c>
      <c r="N93" s="48" t="s">
        <v>551</v>
      </c>
      <c r="O93" s="47" t="s">
        <v>610</v>
      </c>
      <c r="P93" s="59" t="s">
        <v>661</v>
      </c>
      <c r="Q93" s="47" t="s">
        <v>662</v>
      </c>
      <c r="R93" s="60" t="s">
        <v>663</v>
      </c>
    </row>
    <row r="94" spans="1:18" x14ac:dyDescent="0.25">
      <c r="A94" s="46">
        <v>92</v>
      </c>
      <c r="B94" s="47" t="s">
        <v>543</v>
      </c>
      <c r="C94" s="48" t="s">
        <v>664</v>
      </c>
      <c r="D94" s="49" t="str">
        <f t="shared" si="1"/>
        <v>EMEF HÉLIO AUGUSTO DE SOUZA</v>
      </c>
      <c r="E94" s="48" t="s">
        <v>665</v>
      </c>
      <c r="F94" s="47" t="s">
        <v>77</v>
      </c>
      <c r="G94" s="48" t="s">
        <v>666</v>
      </c>
      <c r="H94" s="48" t="s">
        <v>667</v>
      </c>
      <c r="I94" s="47" t="s">
        <v>668</v>
      </c>
      <c r="J94" s="47" t="s">
        <v>669</v>
      </c>
      <c r="K94" s="47" t="s">
        <v>670</v>
      </c>
      <c r="L94" s="47" t="s">
        <v>670</v>
      </c>
      <c r="M94" s="47" t="s">
        <v>671</v>
      </c>
      <c r="N94" s="48" t="s">
        <v>551</v>
      </c>
      <c r="O94" s="47" t="s">
        <v>610</v>
      </c>
      <c r="P94" s="59" t="s">
        <v>672</v>
      </c>
      <c r="Q94" s="47" t="s">
        <v>673</v>
      </c>
      <c r="R94" s="60" t="s">
        <v>674</v>
      </c>
    </row>
    <row r="95" spans="1:18" x14ac:dyDescent="0.25">
      <c r="A95" s="46">
        <v>93</v>
      </c>
      <c r="B95" s="47" t="s">
        <v>543</v>
      </c>
      <c r="C95" s="48" t="s">
        <v>675</v>
      </c>
      <c r="D95" s="49" t="str">
        <f t="shared" si="1"/>
        <v>EMEF HÉLIO WALTER BEVILACQUA</v>
      </c>
      <c r="E95" s="48" t="s">
        <v>676</v>
      </c>
      <c r="F95" s="47" t="s">
        <v>125</v>
      </c>
      <c r="G95" s="48" t="s">
        <v>677</v>
      </c>
      <c r="H95" s="48" t="s">
        <v>293</v>
      </c>
      <c r="I95" s="47" t="s">
        <v>294</v>
      </c>
      <c r="J95" s="47" t="s">
        <v>678</v>
      </c>
      <c r="K95" s="47"/>
      <c r="L95" s="47"/>
      <c r="M95" s="47"/>
      <c r="N95" s="48" t="s">
        <v>551</v>
      </c>
      <c r="O95" s="47" t="s">
        <v>610</v>
      </c>
      <c r="P95" s="54" t="s">
        <v>679</v>
      </c>
      <c r="Q95" s="47"/>
      <c r="R95" s="60" t="s">
        <v>680</v>
      </c>
    </row>
    <row r="96" spans="1:18" x14ac:dyDescent="0.25">
      <c r="A96" s="46">
        <v>94</v>
      </c>
      <c r="B96" s="47" t="s">
        <v>543</v>
      </c>
      <c r="C96" s="48" t="s">
        <v>681</v>
      </c>
      <c r="D96" s="49" t="str">
        <f t="shared" si="1"/>
        <v>EMEF HOMERA DA SILVA BRAGA</v>
      </c>
      <c r="E96" s="48" t="s">
        <v>682</v>
      </c>
      <c r="F96" s="47" t="s">
        <v>125</v>
      </c>
      <c r="G96" s="48" t="s">
        <v>683</v>
      </c>
      <c r="H96" s="48" t="s">
        <v>684</v>
      </c>
      <c r="I96" s="47" t="s">
        <v>685</v>
      </c>
      <c r="J96" s="47" t="s">
        <v>686</v>
      </c>
      <c r="K96" s="47" t="s">
        <v>687</v>
      </c>
      <c r="L96" s="47" t="s">
        <v>687</v>
      </c>
      <c r="M96" s="47" t="s">
        <v>688</v>
      </c>
      <c r="N96" s="48" t="s">
        <v>551</v>
      </c>
      <c r="O96" s="47" t="s">
        <v>610</v>
      </c>
      <c r="P96" s="54" t="s">
        <v>689</v>
      </c>
      <c r="Q96" s="47" t="s">
        <v>690</v>
      </c>
      <c r="R96" s="60" t="s">
        <v>691</v>
      </c>
    </row>
    <row r="97" spans="1:18" x14ac:dyDescent="0.25">
      <c r="A97" s="46">
        <v>95</v>
      </c>
      <c r="B97" s="47" t="s">
        <v>543</v>
      </c>
      <c r="C97" s="48" t="s">
        <v>692</v>
      </c>
      <c r="D97" s="49" t="str">
        <f t="shared" si="1"/>
        <v>EMEF IGNÊZ SAGULA FOSSÁ</v>
      </c>
      <c r="E97" s="48" t="s">
        <v>693</v>
      </c>
      <c r="F97" s="47" t="s">
        <v>389</v>
      </c>
      <c r="G97" s="48" t="s">
        <v>694</v>
      </c>
      <c r="H97" s="48" t="s">
        <v>695</v>
      </c>
      <c r="I97" s="47" t="s">
        <v>696</v>
      </c>
      <c r="J97" s="47" t="s">
        <v>697</v>
      </c>
      <c r="K97" s="50" t="s">
        <v>698</v>
      </c>
      <c r="L97" s="50"/>
      <c r="M97" s="47" t="s">
        <v>699</v>
      </c>
      <c r="N97" s="48" t="s">
        <v>700</v>
      </c>
      <c r="O97" s="47" t="s">
        <v>701</v>
      </c>
      <c r="P97" s="47" t="s">
        <v>702</v>
      </c>
      <c r="Q97" s="47" t="s">
        <v>703</v>
      </c>
      <c r="R97" s="60" t="s">
        <v>704</v>
      </c>
    </row>
    <row r="98" spans="1:18" x14ac:dyDescent="0.25">
      <c r="A98" s="46">
        <v>96</v>
      </c>
      <c r="B98" s="47" t="s">
        <v>543</v>
      </c>
      <c r="C98" s="48" t="s">
        <v>705</v>
      </c>
      <c r="D98" s="49" t="str">
        <f t="shared" si="1"/>
        <v>EMEF ILDETE MENDONÇA BARBOSA</v>
      </c>
      <c r="E98" s="48" t="s">
        <v>706</v>
      </c>
      <c r="F98" s="47" t="s">
        <v>125</v>
      </c>
      <c r="G98" s="48" t="s">
        <v>707</v>
      </c>
      <c r="H98" s="48" t="s">
        <v>708</v>
      </c>
      <c r="I98" s="47" t="s">
        <v>709</v>
      </c>
      <c r="J98" s="47" t="s">
        <v>710</v>
      </c>
      <c r="K98" s="47" t="s">
        <v>711</v>
      </c>
      <c r="L98" s="47" t="s">
        <v>710</v>
      </c>
      <c r="M98" s="47" t="s">
        <v>712</v>
      </c>
      <c r="N98" s="48" t="s">
        <v>551</v>
      </c>
      <c r="O98" s="47" t="s">
        <v>610</v>
      </c>
      <c r="P98" s="47" t="s">
        <v>713</v>
      </c>
      <c r="Q98" s="47" t="s">
        <v>714</v>
      </c>
      <c r="R98" s="60" t="s">
        <v>715</v>
      </c>
    </row>
    <row r="99" spans="1:18" x14ac:dyDescent="0.25">
      <c r="A99" s="46">
        <v>97</v>
      </c>
      <c r="B99" s="47" t="s">
        <v>543</v>
      </c>
      <c r="C99" s="48" t="s">
        <v>716</v>
      </c>
      <c r="D99" s="49" t="str">
        <f t="shared" si="1"/>
        <v>EMEF ILGA PUSPLATAIS</v>
      </c>
      <c r="E99" s="48" t="s">
        <v>717</v>
      </c>
      <c r="F99" s="47" t="s">
        <v>77</v>
      </c>
      <c r="G99" s="48" t="s">
        <v>718</v>
      </c>
      <c r="H99" s="48" t="s">
        <v>719</v>
      </c>
      <c r="I99" s="51" t="s">
        <v>720</v>
      </c>
      <c r="J99" s="52" t="s">
        <v>721</v>
      </c>
      <c r="K99" s="52" t="s">
        <v>722</v>
      </c>
      <c r="L99" s="52"/>
      <c r="M99" s="52" t="s">
        <v>723</v>
      </c>
      <c r="N99" s="48" t="s">
        <v>551</v>
      </c>
      <c r="O99" s="47" t="s">
        <v>610</v>
      </c>
      <c r="P99" s="59" t="s">
        <v>724</v>
      </c>
      <c r="Q99" s="47" t="s">
        <v>725</v>
      </c>
      <c r="R99" s="60" t="s">
        <v>726</v>
      </c>
    </row>
    <row r="100" spans="1:18" x14ac:dyDescent="0.25">
      <c r="A100" s="46">
        <v>98</v>
      </c>
      <c r="B100" s="47" t="s">
        <v>543</v>
      </c>
      <c r="C100" s="48" t="s">
        <v>727</v>
      </c>
      <c r="D100" s="49" t="str">
        <f t="shared" si="1"/>
        <v>EMEF JACYRA VIEIRA BARACHO</v>
      </c>
      <c r="E100" s="48" t="s">
        <v>728</v>
      </c>
      <c r="F100" s="47" t="s">
        <v>125</v>
      </c>
      <c r="G100" s="48" t="s">
        <v>729</v>
      </c>
      <c r="H100" s="48" t="s">
        <v>730</v>
      </c>
      <c r="I100" s="47" t="s">
        <v>731</v>
      </c>
      <c r="J100" s="47" t="s">
        <v>732</v>
      </c>
      <c r="K100" s="47" t="s">
        <v>733</v>
      </c>
      <c r="L100" s="47" t="s">
        <v>732</v>
      </c>
      <c r="M100" s="47" t="s">
        <v>734</v>
      </c>
      <c r="N100" s="48" t="s">
        <v>551</v>
      </c>
      <c r="O100" s="47" t="s">
        <v>552</v>
      </c>
      <c r="P100" s="47" t="s">
        <v>735</v>
      </c>
      <c r="Q100" s="47" t="s">
        <v>736</v>
      </c>
      <c r="R100" s="60" t="s">
        <v>737</v>
      </c>
    </row>
    <row r="101" spans="1:18" x14ac:dyDescent="0.25">
      <c r="A101" s="46">
        <v>99</v>
      </c>
      <c r="B101" s="47" t="s">
        <v>543</v>
      </c>
      <c r="C101" s="48" t="s">
        <v>738</v>
      </c>
      <c r="D101" s="49" t="str">
        <f t="shared" si="1"/>
        <v>EMEF LEONOR PEREIRA NUNES GALVÃO</v>
      </c>
      <c r="E101" s="48" t="s">
        <v>739</v>
      </c>
      <c r="F101" s="47" t="s">
        <v>77</v>
      </c>
      <c r="G101" s="48" t="s">
        <v>740</v>
      </c>
      <c r="H101" s="48" t="s">
        <v>741</v>
      </c>
      <c r="I101" s="47" t="s">
        <v>742</v>
      </c>
      <c r="J101" s="47" t="s">
        <v>743</v>
      </c>
      <c r="K101" s="47" t="s">
        <v>744</v>
      </c>
      <c r="L101" s="47" t="s">
        <v>744</v>
      </c>
      <c r="M101" s="47" t="s">
        <v>745</v>
      </c>
      <c r="N101" s="48" t="s">
        <v>551</v>
      </c>
      <c r="O101" s="47" t="s">
        <v>610</v>
      </c>
      <c r="P101" s="54" t="s">
        <v>746</v>
      </c>
      <c r="Q101" s="47" t="s">
        <v>747</v>
      </c>
      <c r="R101" s="60" t="s">
        <v>748</v>
      </c>
    </row>
    <row r="102" spans="1:18" x14ac:dyDescent="0.25">
      <c r="A102" s="46">
        <v>100</v>
      </c>
      <c r="B102" s="47" t="s">
        <v>543</v>
      </c>
      <c r="C102" s="48" t="s">
        <v>749</v>
      </c>
      <c r="D102" s="49" t="str">
        <f t="shared" si="1"/>
        <v>EMEF LÚCIA PEREIRA RODRIGUES</v>
      </c>
      <c r="E102" s="48" t="s">
        <v>750</v>
      </c>
      <c r="F102" s="47" t="s">
        <v>156</v>
      </c>
      <c r="G102" s="48" t="s">
        <v>751</v>
      </c>
      <c r="H102" s="48" t="s">
        <v>752</v>
      </c>
      <c r="I102" s="47" t="s">
        <v>753</v>
      </c>
      <c r="J102" s="47" t="s">
        <v>754</v>
      </c>
      <c r="K102" s="47" t="s">
        <v>754</v>
      </c>
      <c r="L102" s="47" t="s">
        <v>755</v>
      </c>
      <c r="M102" s="47" t="s">
        <v>756</v>
      </c>
      <c r="N102" s="48" t="s">
        <v>551</v>
      </c>
      <c r="O102" s="47" t="s">
        <v>610</v>
      </c>
      <c r="P102" s="47" t="s">
        <v>757</v>
      </c>
      <c r="Q102" s="47" t="s">
        <v>758</v>
      </c>
      <c r="R102" s="60" t="s">
        <v>759</v>
      </c>
    </row>
    <row r="103" spans="1:18" x14ac:dyDescent="0.25">
      <c r="A103" s="46">
        <v>101</v>
      </c>
      <c r="B103" s="47" t="s">
        <v>543</v>
      </c>
      <c r="C103" s="48" t="s">
        <v>760</v>
      </c>
      <c r="D103" s="49" t="str">
        <f t="shared" si="1"/>
        <v>EMEF LUIZ LEITE</v>
      </c>
      <c r="E103" s="48" t="s">
        <v>761</v>
      </c>
      <c r="F103" s="47" t="s">
        <v>77</v>
      </c>
      <c r="G103" s="48" t="s">
        <v>762</v>
      </c>
      <c r="H103" s="48" t="s">
        <v>763</v>
      </c>
      <c r="I103" s="47" t="s">
        <v>764</v>
      </c>
      <c r="J103" s="47" t="s">
        <v>765</v>
      </c>
      <c r="K103" s="47" t="s">
        <v>766</v>
      </c>
      <c r="L103" s="47" t="s">
        <v>765</v>
      </c>
      <c r="M103" s="47" t="s">
        <v>767</v>
      </c>
      <c r="N103" s="48" t="s">
        <v>551</v>
      </c>
      <c r="O103" s="47" t="s">
        <v>610</v>
      </c>
      <c r="P103" s="47" t="s">
        <v>768</v>
      </c>
      <c r="Q103" s="47" t="s">
        <v>769</v>
      </c>
      <c r="R103" s="60" t="s">
        <v>770</v>
      </c>
    </row>
    <row r="104" spans="1:18" x14ac:dyDescent="0.25">
      <c r="A104" s="46">
        <v>102</v>
      </c>
      <c r="B104" s="47" t="s">
        <v>543</v>
      </c>
      <c r="C104" s="48" t="s">
        <v>771</v>
      </c>
      <c r="D104" s="49" t="str">
        <f t="shared" si="1"/>
        <v>EMEF LUZIA LEVINA APARECIDA BORGES</v>
      </c>
      <c r="E104" s="48" t="s">
        <v>772</v>
      </c>
      <c r="F104" s="47" t="s">
        <v>125</v>
      </c>
      <c r="G104" s="48" t="s">
        <v>773</v>
      </c>
      <c r="H104" s="48" t="s">
        <v>774</v>
      </c>
      <c r="I104" s="47" t="s">
        <v>775</v>
      </c>
      <c r="J104" s="47" t="s">
        <v>776</v>
      </c>
      <c r="K104" s="47" t="s">
        <v>777</v>
      </c>
      <c r="L104" s="47" t="s">
        <v>777</v>
      </c>
      <c r="M104" s="47" t="s">
        <v>778</v>
      </c>
      <c r="N104" s="48" t="s">
        <v>551</v>
      </c>
      <c r="O104" s="47" t="s">
        <v>610</v>
      </c>
      <c r="P104" s="54" t="s">
        <v>779</v>
      </c>
      <c r="Q104" s="47" t="s">
        <v>780</v>
      </c>
      <c r="R104" s="60" t="s">
        <v>781</v>
      </c>
    </row>
    <row r="105" spans="1:18" x14ac:dyDescent="0.25">
      <c r="A105" s="46">
        <v>103</v>
      </c>
      <c r="B105" s="47" t="s">
        <v>543</v>
      </c>
      <c r="C105" s="48" t="s">
        <v>782</v>
      </c>
      <c r="D105" s="49" t="str">
        <f t="shared" si="1"/>
        <v>EMEF MARIA AMÉLIA WAKAMATSU</v>
      </c>
      <c r="E105" s="48" t="s">
        <v>783</v>
      </c>
      <c r="F105" s="47" t="s">
        <v>77</v>
      </c>
      <c r="G105" s="48" t="s">
        <v>784</v>
      </c>
      <c r="H105" s="48" t="s">
        <v>510</v>
      </c>
      <c r="I105" s="47" t="s">
        <v>785</v>
      </c>
      <c r="J105" s="47" t="s">
        <v>786</v>
      </c>
      <c r="K105" s="47" t="s">
        <v>787</v>
      </c>
      <c r="L105" s="47" t="s">
        <v>787</v>
      </c>
      <c r="M105" s="47" t="s">
        <v>788</v>
      </c>
      <c r="N105" s="48" t="s">
        <v>789</v>
      </c>
      <c r="O105" s="47" t="s">
        <v>564</v>
      </c>
      <c r="P105" s="59" t="s">
        <v>790</v>
      </c>
      <c r="Q105" s="47" t="s">
        <v>791</v>
      </c>
      <c r="R105" s="60" t="s">
        <v>792</v>
      </c>
    </row>
    <row r="106" spans="1:18" x14ac:dyDescent="0.25">
      <c r="A106" s="46">
        <v>104</v>
      </c>
      <c r="B106" s="62" t="s">
        <v>543</v>
      </c>
      <c r="C106" s="63" t="s">
        <v>793</v>
      </c>
      <c r="D106" s="49" t="str">
        <f t="shared" si="1"/>
        <v>EMEF MARIA APARECIDA SANTOS RONCONI</v>
      </c>
      <c r="E106" s="63" t="s">
        <v>794</v>
      </c>
      <c r="F106" s="62" t="s">
        <v>456</v>
      </c>
      <c r="G106" s="63" t="s">
        <v>795</v>
      </c>
      <c r="H106" s="63" t="s">
        <v>796</v>
      </c>
      <c r="I106" s="64" t="s">
        <v>797</v>
      </c>
      <c r="J106" s="65">
        <v>39114549</v>
      </c>
      <c r="K106" s="65">
        <v>39116663</v>
      </c>
      <c r="L106" s="65" t="s">
        <v>798</v>
      </c>
      <c r="M106" s="65">
        <v>39410441</v>
      </c>
      <c r="N106" s="63" t="s">
        <v>551</v>
      </c>
      <c r="O106" s="62" t="s">
        <v>610</v>
      </c>
      <c r="P106" s="66" t="s">
        <v>799</v>
      </c>
      <c r="Q106" s="62" t="s">
        <v>800</v>
      </c>
      <c r="R106" s="67" t="s">
        <v>801</v>
      </c>
    </row>
    <row r="107" spans="1:18" x14ac:dyDescent="0.25">
      <c r="A107" s="46">
        <v>105</v>
      </c>
      <c r="B107" s="47" t="s">
        <v>543</v>
      </c>
      <c r="C107" s="48" t="s">
        <v>802</v>
      </c>
      <c r="D107" s="49" t="str">
        <f t="shared" si="1"/>
        <v>EMEF MARIA AUGUSTA MOREIRA DA COSTA</v>
      </c>
      <c r="E107" s="48" t="s">
        <v>803</v>
      </c>
      <c r="F107" s="47" t="s">
        <v>156</v>
      </c>
      <c r="G107" s="48" t="s">
        <v>804</v>
      </c>
      <c r="H107" s="48" t="s">
        <v>805</v>
      </c>
      <c r="I107" s="51">
        <v>12227621</v>
      </c>
      <c r="J107" s="52">
        <v>39118948</v>
      </c>
      <c r="K107" s="52"/>
      <c r="L107" s="52">
        <v>39118702</v>
      </c>
      <c r="M107" s="52"/>
      <c r="N107" s="48" t="s">
        <v>700</v>
      </c>
      <c r="O107" s="47" t="s">
        <v>610</v>
      </c>
      <c r="P107" s="54" t="s">
        <v>806</v>
      </c>
      <c r="Q107" s="47"/>
      <c r="R107" s="60" t="s">
        <v>807</v>
      </c>
    </row>
    <row r="108" spans="1:18" x14ac:dyDescent="0.25">
      <c r="A108" s="46">
        <v>106</v>
      </c>
      <c r="B108" s="47" t="s">
        <v>543</v>
      </c>
      <c r="C108" s="48" t="s">
        <v>808</v>
      </c>
      <c r="D108" s="49" t="str">
        <f t="shared" si="1"/>
        <v>EMEF MARIA DE MELO</v>
      </c>
      <c r="E108" s="48" t="s">
        <v>809</v>
      </c>
      <c r="F108" s="47" t="s">
        <v>125</v>
      </c>
      <c r="G108" s="48" t="s">
        <v>810</v>
      </c>
      <c r="H108" s="48" t="s">
        <v>811</v>
      </c>
      <c r="I108" s="47" t="s">
        <v>812</v>
      </c>
      <c r="J108" s="47" t="s">
        <v>813</v>
      </c>
      <c r="K108" s="47" t="s">
        <v>814</v>
      </c>
      <c r="L108" s="47" t="s">
        <v>813</v>
      </c>
      <c r="M108" s="47" t="s">
        <v>815</v>
      </c>
      <c r="N108" s="48" t="s">
        <v>551</v>
      </c>
      <c r="O108" s="47" t="s">
        <v>610</v>
      </c>
      <c r="P108" s="47" t="s">
        <v>816</v>
      </c>
      <c r="Q108" s="47" t="s">
        <v>817</v>
      </c>
      <c r="R108" s="60" t="s">
        <v>818</v>
      </c>
    </row>
    <row r="109" spans="1:18" x14ac:dyDescent="0.25">
      <c r="A109" s="46">
        <v>107</v>
      </c>
      <c r="B109" s="47" t="s">
        <v>543</v>
      </c>
      <c r="C109" s="48" t="s">
        <v>819</v>
      </c>
      <c r="D109" s="49" t="str">
        <f t="shared" si="1"/>
        <v>EMEF MARIA NAZARETH DE MOURA VERONESE</v>
      </c>
      <c r="E109" s="48" t="s">
        <v>820</v>
      </c>
      <c r="F109" s="47" t="s">
        <v>156</v>
      </c>
      <c r="G109" s="48" t="s">
        <v>821</v>
      </c>
      <c r="H109" s="48" t="s">
        <v>822</v>
      </c>
      <c r="I109" s="47" t="s">
        <v>823</v>
      </c>
      <c r="J109" s="47" t="s">
        <v>824</v>
      </c>
      <c r="K109" s="47" t="s">
        <v>825</v>
      </c>
      <c r="L109" s="47" t="s">
        <v>824</v>
      </c>
      <c r="M109" s="47" t="s">
        <v>826</v>
      </c>
      <c r="N109" s="48" t="s">
        <v>551</v>
      </c>
      <c r="O109" s="47" t="s">
        <v>610</v>
      </c>
      <c r="P109" s="59" t="s">
        <v>827</v>
      </c>
      <c r="Q109" s="47" t="s">
        <v>828</v>
      </c>
      <c r="R109" s="60" t="s">
        <v>829</v>
      </c>
    </row>
    <row r="110" spans="1:18" x14ac:dyDescent="0.25">
      <c r="A110" s="46">
        <v>108</v>
      </c>
      <c r="B110" s="47" t="s">
        <v>543</v>
      </c>
      <c r="C110" s="48" t="s">
        <v>830</v>
      </c>
      <c r="D110" s="49" t="str">
        <f t="shared" si="1"/>
        <v>EMEF MARIA OFÉLIA VENEZIANI PEDROSA</v>
      </c>
      <c r="E110" s="48" t="s">
        <v>831</v>
      </c>
      <c r="F110" s="47" t="s">
        <v>389</v>
      </c>
      <c r="G110" s="48" t="s">
        <v>832</v>
      </c>
      <c r="H110" s="48" t="s">
        <v>833</v>
      </c>
      <c r="I110" s="47" t="s">
        <v>834</v>
      </c>
      <c r="J110" s="47" t="s">
        <v>835</v>
      </c>
      <c r="K110" s="47" t="s">
        <v>836</v>
      </c>
      <c r="L110" s="47" t="s">
        <v>836</v>
      </c>
      <c r="M110" s="47" t="s">
        <v>837</v>
      </c>
      <c r="N110" s="48" t="s">
        <v>551</v>
      </c>
      <c r="O110" s="47" t="s">
        <v>610</v>
      </c>
      <c r="P110" s="59" t="s">
        <v>838</v>
      </c>
      <c r="Q110" s="47" t="s">
        <v>839</v>
      </c>
      <c r="R110" s="60" t="s">
        <v>840</v>
      </c>
    </row>
    <row r="111" spans="1:18" x14ac:dyDescent="0.25">
      <c r="A111" s="46">
        <v>109</v>
      </c>
      <c r="B111" s="47" t="s">
        <v>543</v>
      </c>
      <c r="C111" s="48" t="s">
        <v>841</v>
      </c>
      <c r="D111" s="49" t="str">
        <f t="shared" si="1"/>
        <v>EMEF MARIANA TEIXEIRA CORNÉLIO</v>
      </c>
      <c r="E111" s="48" t="s">
        <v>842</v>
      </c>
      <c r="F111" s="47" t="s">
        <v>117</v>
      </c>
      <c r="G111" s="48" t="s">
        <v>843</v>
      </c>
      <c r="H111" s="48" t="s">
        <v>844</v>
      </c>
      <c r="I111" s="47" t="s">
        <v>845</v>
      </c>
      <c r="J111" s="47" t="s">
        <v>846</v>
      </c>
      <c r="K111" s="47" t="s">
        <v>847</v>
      </c>
      <c r="L111" s="47" t="s">
        <v>847</v>
      </c>
      <c r="M111" s="47" t="s">
        <v>848</v>
      </c>
      <c r="N111" s="48" t="s">
        <v>551</v>
      </c>
      <c r="O111" s="47" t="s">
        <v>610</v>
      </c>
      <c r="P111" s="59" t="s">
        <v>849</v>
      </c>
      <c r="Q111" s="47" t="s">
        <v>850</v>
      </c>
      <c r="R111" s="60" t="s">
        <v>851</v>
      </c>
    </row>
    <row r="112" spans="1:18" x14ac:dyDescent="0.25">
      <c r="A112" s="46">
        <v>110</v>
      </c>
      <c r="B112" s="47" t="s">
        <v>543</v>
      </c>
      <c r="C112" s="48" t="s">
        <v>852</v>
      </c>
      <c r="D112" s="49" t="str">
        <f t="shared" si="1"/>
        <v>EMEF MARTHA ABIB CASTANHO</v>
      </c>
      <c r="E112" s="48" t="s">
        <v>853</v>
      </c>
      <c r="F112" s="47" t="s">
        <v>125</v>
      </c>
      <c r="G112" s="48" t="s">
        <v>854</v>
      </c>
      <c r="H112" s="48" t="s">
        <v>256</v>
      </c>
      <c r="I112" s="51">
        <v>12230021</v>
      </c>
      <c r="J112" s="52" t="s">
        <v>855</v>
      </c>
      <c r="K112" s="52">
        <v>39336355</v>
      </c>
      <c r="L112" s="52">
        <v>39336355</v>
      </c>
      <c r="M112" s="47"/>
      <c r="N112" s="48" t="s">
        <v>700</v>
      </c>
      <c r="O112" s="47" t="s">
        <v>701</v>
      </c>
      <c r="P112" s="59" t="s">
        <v>856</v>
      </c>
      <c r="Q112" s="47"/>
      <c r="R112" s="60" t="s">
        <v>857</v>
      </c>
    </row>
    <row r="113" spans="1:18" x14ac:dyDescent="0.25">
      <c r="A113" s="46">
        <v>111</v>
      </c>
      <c r="B113" s="47" t="s">
        <v>543</v>
      </c>
      <c r="C113" s="48" t="s">
        <v>858</v>
      </c>
      <c r="D113" s="49" t="str">
        <f t="shared" si="1"/>
        <v>EMEF MERCEDES CARNEVALLI KLEIN</v>
      </c>
      <c r="E113" s="48" t="s">
        <v>859</v>
      </c>
      <c r="F113" s="47" t="s">
        <v>125</v>
      </c>
      <c r="G113" s="48" t="s">
        <v>860</v>
      </c>
      <c r="H113" s="48" t="s">
        <v>861</v>
      </c>
      <c r="I113" s="47" t="s">
        <v>862</v>
      </c>
      <c r="J113" s="47" t="s">
        <v>863</v>
      </c>
      <c r="K113" s="47" t="s">
        <v>864</v>
      </c>
      <c r="L113" s="47" t="s">
        <v>863</v>
      </c>
      <c r="M113" s="47" t="s">
        <v>865</v>
      </c>
      <c r="N113" s="48" t="s">
        <v>563</v>
      </c>
      <c r="O113" s="47" t="s">
        <v>564</v>
      </c>
      <c r="P113" s="54" t="s">
        <v>866</v>
      </c>
      <c r="Q113" s="47" t="s">
        <v>867</v>
      </c>
      <c r="R113" s="60" t="s">
        <v>868</v>
      </c>
    </row>
    <row r="114" spans="1:18" x14ac:dyDescent="0.25">
      <c r="A114" s="46">
        <v>112</v>
      </c>
      <c r="B114" s="47" t="s">
        <v>543</v>
      </c>
      <c r="C114" s="48" t="s">
        <v>869</v>
      </c>
      <c r="D114" s="49" t="str">
        <f t="shared" si="1"/>
        <v>EMEF MERCEDES RACHID EDWARDS</v>
      </c>
      <c r="E114" s="48" t="s">
        <v>869</v>
      </c>
      <c r="F114" s="47" t="s">
        <v>117</v>
      </c>
      <c r="G114" s="48" t="s">
        <v>870</v>
      </c>
      <c r="H114" s="48" t="s">
        <v>871</v>
      </c>
      <c r="I114" s="47" t="s">
        <v>872</v>
      </c>
      <c r="J114" s="47" t="s">
        <v>873</v>
      </c>
      <c r="K114" s="47" t="s">
        <v>874</v>
      </c>
      <c r="L114" s="47" t="s">
        <v>874</v>
      </c>
      <c r="M114" s="47" t="s">
        <v>875</v>
      </c>
      <c r="N114" s="48" t="s">
        <v>789</v>
      </c>
      <c r="O114" s="47" t="s">
        <v>876</v>
      </c>
      <c r="P114" s="59" t="s">
        <v>877</v>
      </c>
      <c r="Q114" s="47" t="s">
        <v>878</v>
      </c>
      <c r="R114" s="60" t="s">
        <v>879</v>
      </c>
    </row>
    <row r="115" spans="1:18" x14ac:dyDescent="0.25">
      <c r="A115" s="46">
        <v>113</v>
      </c>
      <c r="B115" s="47" t="s">
        <v>543</v>
      </c>
      <c r="C115" s="48" t="s">
        <v>880</v>
      </c>
      <c r="D115" s="49" t="str">
        <f t="shared" si="1"/>
        <v>EMEF MOACYR BENEDICTO DE SOUZA</v>
      </c>
      <c r="E115" s="48" t="s">
        <v>881</v>
      </c>
      <c r="F115" s="47" t="s">
        <v>125</v>
      </c>
      <c r="G115" s="48" t="s">
        <v>882</v>
      </c>
      <c r="H115" s="48" t="s">
        <v>208</v>
      </c>
      <c r="I115" s="47" t="s">
        <v>883</v>
      </c>
      <c r="J115" s="47" t="s">
        <v>884</v>
      </c>
      <c r="K115" s="47" t="s">
        <v>885</v>
      </c>
      <c r="L115" s="47" t="s">
        <v>885</v>
      </c>
      <c r="M115" s="47" t="s">
        <v>886</v>
      </c>
      <c r="N115" s="48" t="s">
        <v>551</v>
      </c>
      <c r="O115" s="47" t="s">
        <v>876</v>
      </c>
      <c r="P115" s="59" t="s">
        <v>887</v>
      </c>
      <c r="Q115" s="47" t="s">
        <v>888</v>
      </c>
      <c r="R115" s="60" t="s">
        <v>889</v>
      </c>
    </row>
    <row r="116" spans="1:18" x14ac:dyDescent="0.25">
      <c r="A116" s="46">
        <v>114</v>
      </c>
      <c r="B116" s="47" t="s">
        <v>543</v>
      </c>
      <c r="C116" s="48" t="s">
        <v>890</v>
      </c>
      <c r="D116" s="49" t="str">
        <f t="shared" si="1"/>
        <v>EMEF NORMA DE CONTI SIMÃO</v>
      </c>
      <c r="E116" s="48" t="s">
        <v>891</v>
      </c>
      <c r="F116" s="47" t="s">
        <v>125</v>
      </c>
      <c r="G116" s="48" t="s">
        <v>892</v>
      </c>
      <c r="H116" s="48" t="s">
        <v>893</v>
      </c>
      <c r="I116" s="47" t="s">
        <v>894</v>
      </c>
      <c r="J116" s="47" t="s">
        <v>895</v>
      </c>
      <c r="K116" s="47" t="s">
        <v>896</v>
      </c>
      <c r="L116" s="47" t="s">
        <v>896</v>
      </c>
      <c r="M116" s="47"/>
      <c r="N116" s="48" t="s">
        <v>551</v>
      </c>
      <c r="O116" s="47" t="s">
        <v>610</v>
      </c>
      <c r="P116" s="59" t="s">
        <v>897</v>
      </c>
      <c r="Q116" s="47" t="s">
        <v>898</v>
      </c>
      <c r="R116" s="60" t="s">
        <v>899</v>
      </c>
    </row>
    <row r="117" spans="1:18" x14ac:dyDescent="0.25">
      <c r="A117" s="46">
        <v>115</v>
      </c>
      <c r="B117" s="47" t="s">
        <v>543</v>
      </c>
      <c r="C117" s="48" t="s">
        <v>900</v>
      </c>
      <c r="D117" s="49" t="str">
        <f t="shared" si="1"/>
        <v>EMEF OTACÍLIA MADUREIRA DE MOURA</v>
      </c>
      <c r="E117" s="48" t="s">
        <v>901</v>
      </c>
      <c r="F117" s="47" t="s">
        <v>125</v>
      </c>
      <c r="G117" s="48" t="s">
        <v>902</v>
      </c>
      <c r="H117" s="48" t="s">
        <v>903</v>
      </c>
      <c r="I117" s="47" t="s">
        <v>904</v>
      </c>
      <c r="J117" s="47" t="s">
        <v>905</v>
      </c>
      <c r="K117" s="47" t="s">
        <v>906</v>
      </c>
      <c r="L117" s="47" t="s">
        <v>905</v>
      </c>
      <c r="M117" s="47" t="s">
        <v>907</v>
      </c>
      <c r="N117" s="48" t="s">
        <v>551</v>
      </c>
      <c r="O117" s="47" t="s">
        <v>610</v>
      </c>
      <c r="P117" s="59" t="s">
        <v>908</v>
      </c>
      <c r="Q117" s="47" t="s">
        <v>909</v>
      </c>
      <c r="R117" s="60" t="s">
        <v>910</v>
      </c>
    </row>
    <row r="118" spans="1:18" x14ac:dyDescent="0.25">
      <c r="A118" s="46">
        <v>116</v>
      </c>
      <c r="B118" s="47" t="s">
        <v>543</v>
      </c>
      <c r="C118" s="48" t="s">
        <v>911</v>
      </c>
      <c r="D118" s="49" t="str">
        <f t="shared" si="1"/>
        <v>EMEF PALMYRA SANT'ANNA</v>
      </c>
      <c r="E118" s="48" t="s">
        <v>912</v>
      </c>
      <c r="F118" s="47" t="s">
        <v>77</v>
      </c>
      <c r="G118" s="48" t="s">
        <v>913</v>
      </c>
      <c r="H118" s="48" t="s">
        <v>741</v>
      </c>
      <c r="I118" s="47" t="s">
        <v>914</v>
      </c>
      <c r="J118" s="47" t="s">
        <v>915</v>
      </c>
      <c r="K118" s="47" t="s">
        <v>916</v>
      </c>
      <c r="L118" s="47" t="s">
        <v>915</v>
      </c>
      <c r="M118" s="47" t="s">
        <v>917</v>
      </c>
      <c r="N118" s="48" t="s">
        <v>563</v>
      </c>
      <c r="O118" s="47" t="s">
        <v>564</v>
      </c>
      <c r="P118" s="59" t="s">
        <v>918</v>
      </c>
      <c r="Q118" s="47" t="s">
        <v>919</v>
      </c>
      <c r="R118" s="60" t="s">
        <v>920</v>
      </c>
    </row>
    <row r="119" spans="1:18" x14ac:dyDescent="0.25">
      <c r="A119" s="46">
        <v>118</v>
      </c>
      <c r="B119" s="47" t="s">
        <v>543</v>
      </c>
      <c r="C119" s="48" t="s">
        <v>921</v>
      </c>
      <c r="D119" s="49" t="str">
        <f t="shared" si="1"/>
        <v>EMEF POSSIDÔNIO JOSÉ DE FREITAS</v>
      </c>
      <c r="E119" s="48" t="s">
        <v>921</v>
      </c>
      <c r="F119" s="47" t="s">
        <v>77</v>
      </c>
      <c r="G119" s="48" t="s">
        <v>922</v>
      </c>
      <c r="H119" s="48" t="s">
        <v>763</v>
      </c>
      <c r="I119" s="47" t="s">
        <v>923</v>
      </c>
      <c r="J119" s="47" t="s">
        <v>924</v>
      </c>
      <c r="K119" s="47" t="s">
        <v>925</v>
      </c>
      <c r="L119" s="47" t="s">
        <v>926</v>
      </c>
      <c r="M119" s="47" t="s">
        <v>927</v>
      </c>
      <c r="N119" s="48" t="s">
        <v>563</v>
      </c>
      <c r="O119" s="47" t="s">
        <v>564</v>
      </c>
      <c r="P119" s="47" t="s">
        <v>928</v>
      </c>
      <c r="Q119" s="47" t="s">
        <v>929</v>
      </c>
      <c r="R119" s="60" t="s">
        <v>930</v>
      </c>
    </row>
    <row r="120" spans="1:18" x14ac:dyDescent="0.25">
      <c r="A120" s="46">
        <v>119</v>
      </c>
      <c r="B120" s="47" t="s">
        <v>543</v>
      </c>
      <c r="C120" s="48" t="s">
        <v>931</v>
      </c>
      <c r="D120" s="49" t="str">
        <f t="shared" si="1"/>
        <v>EMEF POSSIDÔNIO SALLES</v>
      </c>
      <c r="E120" s="48" t="s">
        <v>932</v>
      </c>
      <c r="F120" s="47" t="s">
        <v>77</v>
      </c>
      <c r="G120" s="48" t="s">
        <v>933</v>
      </c>
      <c r="H120" s="48" t="s">
        <v>934</v>
      </c>
      <c r="I120" s="51">
        <v>12225070</v>
      </c>
      <c r="J120" s="52">
        <v>39027392</v>
      </c>
      <c r="K120" s="52" t="s">
        <v>935</v>
      </c>
      <c r="L120" s="52"/>
      <c r="M120" s="52"/>
      <c r="N120" s="48" t="s">
        <v>700</v>
      </c>
      <c r="O120" s="47" t="s">
        <v>610</v>
      </c>
      <c r="P120" s="59" t="s">
        <v>936</v>
      </c>
      <c r="Q120" s="55"/>
      <c r="R120" s="60" t="s">
        <v>937</v>
      </c>
    </row>
    <row r="121" spans="1:18" x14ac:dyDescent="0.25">
      <c r="A121" s="46">
        <v>120</v>
      </c>
      <c r="B121" s="47" t="s">
        <v>543</v>
      </c>
      <c r="C121" s="48" t="s">
        <v>938</v>
      </c>
      <c r="D121" s="49" t="str">
        <f t="shared" si="1"/>
        <v>EMEF RIO COMPRIDO</v>
      </c>
      <c r="E121" s="48" t="s">
        <v>938</v>
      </c>
      <c r="F121" s="47" t="s">
        <v>125</v>
      </c>
      <c r="G121" s="48" t="s">
        <v>939</v>
      </c>
      <c r="H121" s="48" t="s">
        <v>940</v>
      </c>
      <c r="I121" s="51">
        <v>12238000</v>
      </c>
      <c r="J121" s="52">
        <v>39311428</v>
      </c>
      <c r="K121" s="52"/>
      <c r="L121" s="52">
        <v>39316421</v>
      </c>
      <c r="M121" s="47"/>
      <c r="N121" s="48" t="s">
        <v>700</v>
      </c>
      <c r="O121" s="47" t="s">
        <v>610</v>
      </c>
      <c r="P121" s="54" t="s">
        <v>941</v>
      </c>
      <c r="Q121" s="47"/>
      <c r="R121" s="60" t="s">
        <v>942</v>
      </c>
    </row>
    <row r="122" spans="1:18" x14ac:dyDescent="0.25">
      <c r="A122" s="46">
        <v>121</v>
      </c>
      <c r="B122" s="47" t="s">
        <v>543</v>
      </c>
      <c r="C122" s="48" t="s">
        <v>943</v>
      </c>
      <c r="D122" s="49" t="str">
        <f t="shared" si="1"/>
        <v>EMEF ROSA TOMITA</v>
      </c>
      <c r="E122" s="48" t="s">
        <v>944</v>
      </c>
      <c r="F122" s="47" t="s">
        <v>77</v>
      </c>
      <c r="G122" s="48" t="s">
        <v>945</v>
      </c>
      <c r="H122" s="48" t="s">
        <v>946</v>
      </c>
      <c r="I122" s="47" t="s">
        <v>947</v>
      </c>
      <c r="J122" s="47" t="s">
        <v>948</v>
      </c>
      <c r="K122" s="47" t="s">
        <v>948</v>
      </c>
      <c r="L122" s="47" t="s">
        <v>949</v>
      </c>
      <c r="M122" s="47" t="s">
        <v>950</v>
      </c>
      <c r="N122" s="48" t="s">
        <v>789</v>
      </c>
      <c r="O122" s="47" t="s">
        <v>951</v>
      </c>
      <c r="P122" s="54" t="s">
        <v>952</v>
      </c>
      <c r="Q122" s="47" t="s">
        <v>953</v>
      </c>
      <c r="R122" s="60" t="s">
        <v>954</v>
      </c>
    </row>
    <row r="123" spans="1:18" x14ac:dyDescent="0.25">
      <c r="A123" s="46">
        <v>122</v>
      </c>
      <c r="B123" s="47" t="s">
        <v>543</v>
      </c>
      <c r="C123" s="48" t="s">
        <v>955</v>
      </c>
      <c r="D123" s="49" t="str">
        <f t="shared" si="1"/>
        <v>EMEF RUTH NUNES DA TRINDADE</v>
      </c>
      <c r="E123" s="48" t="s">
        <v>956</v>
      </c>
      <c r="F123" s="47" t="s">
        <v>125</v>
      </c>
      <c r="G123" s="48" t="s">
        <v>957</v>
      </c>
      <c r="H123" s="48" t="s">
        <v>958</v>
      </c>
      <c r="I123" s="47" t="s">
        <v>959</v>
      </c>
      <c r="J123" s="47" t="s">
        <v>960</v>
      </c>
      <c r="K123" s="47" t="s">
        <v>961</v>
      </c>
      <c r="L123" s="47" t="s">
        <v>961</v>
      </c>
      <c r="M123" s="47" t="s">
        <v>962</v>
      </c>
      <c r="N123" s="48" t="s">
        <v>789</v>
      </c>
      <c r="O123" s="47" t="s">
        <v>564</v>
      </c>
      <c r="P123" s="59" t="s">
        <v>963</v>
      </c>
      <c r="Q123" s="47" t="s">
        <v>964</v>
      </c>
      <c r="R123" s="60" t="s">
        <v>965</v>
      </c>
    </row>
    <row r="124" spans="1:18" x14ac:dyDescent="0.25">
      <c r="A124" s="46">
        <v>123</v>
      </c>
      <c r="B124" s="47" t="s">
        <v>543</v>
      </c>
      <c r="C124" s="48" t="s">
        <v>966</v>
      </c>
      <c r="D124" s="49" t="str">
        <f t="shared" si="1"/>
        <v>EMEF SEBASTIANA COBRA</v>
      </c>
      <c r="E124" s="48" t="s">
        <v>967</v>
      </c>
      <c r="F124" s="47" t="s">
        <v>389</v>
      </c>
      <c r="G124" s="48" t="s">
        <v>968</v>
      </c>
      <c r="H124" s="48" t="s">
        <v>969</v>
      </c>
      <c r="I124" s="47" t="s">
        <v>970</v>
      </c>
      <c r="J124" s="47" t="s">
        <v>971</v>
      </c>
      <c r="K124" s="47" t="s">
        <v>972</v>
      </c>
      <c r="L124" s="47" t="s">
        <v>973</v>
      </c>
      <c r="M124" s="47"/>
      <c r="N124" s="48" t="s">
        <v>551</v>
      </c>
      <c r="O124" s="47" t="s">
        <v>610</v>
      </c>
      <c r="P124" s="59" t="s">
        <v>974</v>
      </c>
      <c r="Q124" s="47" t="s">
        <v>975</v>
      </c>
      <c r="R124" s="60" t="s">
        <v>976</v>
      </c>
    </row>
    <row r="125" spans="1:18" x14ac:dyDescent="0.25">
      <c r="A125" s="46">
        <v>124</v>
      </c>
      <c r="B125" s="47" t="s">
        <v>543</v>
      </c>
      <c r="C125" s="48" t="s">
        <v>977</v>
      </c>
      <c r="D125" s="49" t="str">
        <f t="shared" si="1"/>
        <v>EMEF SILVANA MARIA RIBEIRO DE ALMEIDA</v>
      </c>
      <c r="E125" s="48" t="s">
        <v>978</v>
      </c>
      <c r="F125" s="47" t="s">
        <v>77</v>
      </c>
      <c r="G125" s="48" t="s">
        <v>979</v>
      </c>
      <c r="H125" s="48" t="s">
        <v>980</v>
      </c>
      <c r="I125" s="47" t="s">
        <v>981</v>
      </c>
      <c r="J125" s="47" t="s">
        <v>982</v>
      </c>
      <c r="K125" s="47" t="s">
        <v>983</v>
      </c>
      <c r="L125" s="47" t="s">
        <v>983</v>
      </c>
      <c r="M125" s="47" t="s">
        <v>984</v>
      </c>
      <c r="N125" s="48" t="s">
        <v>551</v>
      </c>
      <c r="O125" s="47" t="s">
        <v>610</v>
      </c>
      <c r="P125" s="59" t="s">
        <v>985</v>
      </c>
      <c r="Q125" s="47" t="s">
        <v>986</v>
      </c>
      <c r="R125" s="60" t="s">
        <v>987</v>
      </c>
    </row>
    <row r="126" spans="1:18" x14ac:dyDescent="0.25">
      <c r="A126" s="46">
        <v>125</v>
      </c>
      <c r="B126" s="47" t="s">
        <v>543</v>
      </c>
      <c r="C126" s="48" t="s">
        <v>988</v>
      </c>
      <c r="D126" s="49" t="str">
        <f t="shared" si="1"/>
        <v>EMEF SÔNIA MARIA PEREIRA DA SILVA</v>
      </c>
      <c r="E126" s="48" t="s">
        <v>989</v>
      </c>
      <c r="F126" s="47" t="s">
        <v>77</v>
      </c>
      <c r="G126" s="48" t="s">
        <v>990</v>
      </c>
      <c r="H126" s="48" t="s">
        <v>991</v>
      </c>
      <c r="I126" s="47" t="s">
        <v>992</v>
      </c>
      <c r="J126" s="47" t="s">
        <v>993</v>
      </c>
      <c r="K126" s="47" t="s">
        <v>994</v>
      </c>
      <c r="L126" s="47" t="s">
        <v>993</v>
      </c>
      <c r="M126" s="47" t="s">
        <v>995</v>
      </c>
      <c r="N126" s="48" t="s">
        <v>551</v>
      </c>
      <c r="O126" s="47" t="s">
        <v>610</v>
      </c>
      <c r="P126" s="59" t="s">
        <v>996</v>
      </c>
      <c r="Q126" s="47" t="s">
        <v>997</v>
      </c>
      <c r="R126" s="60" t="s">
        <v>998</v>
      </c>
    </row>
    <row r="127" spans="1:18" x14ac:dyDescent="0.25">
      <c r="A127" s="46">
        <v>126</v>
      </c>
      <c r="B127" s="47" t="s">
        <v>543</v>
      </c>
      <c r="C127" s="48" t="s">
        <v>999</v>
      </c>
      <c r="D127" s="49" t="str">
        <f t="shared" si="1"/>
        <v>EMEF THEREZINHA DO MENINO JESUS SOARES DO NASCIMENTO</v>
      </c>
      <c r="E127" s="48" t="s">
        <v>1000</v>
      </c>
      <c r="F127" s="47" t="s">
        <v>125</v>
      </c>
      <c r="G127" s="48" t="s">
        <v>1001</v>
      </c>
      <c r="H127" s="48" t="s">
        <v>593</v>
      </c>
      <c r="I127" s="47" t="s">
        <v>1002</v>
      </c>
      <c r="J127" s="47" t="s">
        <v>1003</v>
      </c>
      <c r="K127" s="47" t="s">
        <v>1004</v>
      </c>
      <c r="L127" s="47" t="s">
        <v>1004</v>
      </c>
      <c r="M127" s="47" t="s">
        <v>1005</v>
      </c>
      <c r="N127" s="48" t="s">
        <v>551</v>
      </c>
      <c r="O127" s="47" t="s">
        <v>610</v>
      </c>
      <c r="P127" s="59" t="s">
        <v>1006</v>
      </c>
      <c r="Q127" s="47" t="s">
        <v>1007</v>
      </c>
      <c r="R127" s="60" t="s">
        <v>1008</v>
      </c>
    </row>
    <row r="128" spans="1:18" x14ac:dyDescent="0.25">
      <c r="A128" s="46">
        <v>127</v>
      </c>
      <c r="B128" s="47" t="s">
        <v>543</v>
      </c>
      <c r="C128" s="48" t="s">
        <v>1009</v>
      </c>
      <c r="D128" s="49" t="str">
        <f t="shared" si="1"/>
        <v>EMEF VERA BABO DE OLIVEIRA</v>
      </c>
      <c r="E128" s="48" t="s">
        <v>1010</v>
      </c>
      <c r="F128" s="47" t="s">
        <v>117</v>
      </c>
      <c r="G128" s="48" t="s">
        <v>1011</v>
      </c>
      <c r="H128" s="48" t="s">
        <v>605</v>
      </c>
      <c r="I128" s="47" t="s">
        <v>1012</v>
      </c>
      <c r="J128" s="47" t="s">
        <v>1013</v>
      </c>
      <c r="K128" s="47" t="s">
        <v>1014</v>
      </c>
      <c r="L128" s="47" t="s">
        <v>1013</v>
      </c>
      <c r="M128" s="47" t="s">
        <v>1015</v>
      </c>
      <c r="N128" s="48" t="s">
        <v>551</v>
      </c>
      <c r="O128" s="47" t="s">
        <v>552</v>
      </c>
      <c r="P128" s="59" t="s">
        <v>1016</v>
      </c>
      <c r="Q128" s="47" t="s">
        <v>1017</v>
      </c>
      <c r="R128" s="60" t="s">
        <v>1018</v>
      </c>
    </row>
    <row r="129" spans="1:18" x14ac:dyDescent="0.25">
      <c r="A129" s="46">
        <v>128</v>
      </c>
      <c r="B129" s="47" t="s">
        <v>543</v>
      </c>
      <c r="C129" s="48" t="s">
        <v>1019</v>
      </c>
      <c r="D129" s="49" t="str">
        <f t="shared" si="1"/>
        <v>EMEF VERA LÚCIA CARNEVALLI BARRETO</v>
      </c>
      <c r="E129" s="48" t="s">
        <v>1020</v>
      </c>
      <c r="F129" s="47" t="s">
        <v>117</v>
      </c>
      <c r="G129" s="48" t="s">
        <v>1021</v>
      </c>
      <c r="H129" s="48" t="s">
        <v>410</v>
      </c>
      <c r="I129" s="47" t="s">
        <v>1022</v>
      </c>
      <c r="J129" s="47" t="s">
        <v>1023</v>
      </c>
      <c r="K129" s="47" t="s">
        <v>1024</v>
      </c>
      <c r="L129" s="47" t="s">
        <v>1025</v>
      </c>
      <c r="M129" s="47" t="s">
        <v>1026</v>
      </c>
      <c r="N129" s="48" t="s">
        <v>551</v>
      </c>
      <c r="O129" s="47" t="s">
        <v>610</v>
      </c>
      <c r="P129" s="47" t="s">
        <v>1027</v>
      </c>
      <c r="Q129" s="47" t="s">
        <v>1028</v>
      </c>
      <c r="R129" s="60" t="s">
        <v>1029</v>
      </c>
    </row>
    <row r="130" spans="1:18" x14ac:dyDescent="0.25">
      <c r="A130" s="46">
        <v>129</v>
      </c>
      <c r="B130" s="47" t="s">
        <v>543</v>
      </c>
      <c r="C130" s="48" t="s">
        <v>1030</v>
      </c>
      <c r="D130" s="49" t="str">
        <f t="shared" ref="D130:D193" si="2">B130 &amp; " " &amp;C130</f>
        <v>EMEF WALDEMAR RAMOS</v>
      </c>
      <c r="E130" s="48" t="s">
        <v>1031</v>
      </c>
      <c r="F130" s="47" t="s">
        <v>77</v>
      </c>
      <c r="G130" s="48" t="s">
        <v>1032</v>
      </c>
      <c r="H130" s="48" t="s">
        <v>106</v>
      </c>
      <c r="I130" s="47" t="s">
        <v>1033</v>
      </c>
      <c r="J130" s="47" t="s">
        <v>1034</v>
      </c>
      <c r="K130" s="47" t="s">
        <v>1035</v>
      </c>
      <c r="L130" s="47" t="s">
        <v>1036</v>
      </c>
      <c r="M130" s="47" t="s">
        <v>1037</v>
      </c>
      <c r="N130" s="48" t="s">
        <v>551</v>
      </c>
      <c r="O130" s="47" t="s">
        <v>610</v>
      </c>
      <c r="P130" s="54" t="s">
        <v>1038</v>
      </c>
      <c r="Q130" s="47" t="s">
        <v>1039</v>
      </c>
      <c r="R130" s="60" t="s">
        <v>1040</v>
      </c>
    </row>
    <row r="131" spans="1:18" x14ac:dyDescent="0.25">
      <c r="A131" s="46">
        <v>130</v>
      </c>
      <c r="B131" s="61" t="s">
        <v>1041</v>
      </c>
      <c r="C131" s="49" t="s">
        <v>1042</v>
      </c>
      <c r="D131" s="49" t="str">
        <f t="shared" si="2"/>
        <v>EMEI ANA LÚCIA DE CASTRO MICHELETO</v>
      </c>
      <c r="E131" s="49" t="s">
        <v>1043</v>
      </c>
      <c r="F131" s="61" t="s">
        <v>77</v>
      </c>
      <c r="G131" s="49" t="s">
        <v>1044</v>
      </c>
      <c r="H131" s="49" t="s">
        <v>1045</v>
      </c>
      <c r="I131" s="61" t="s">
        <v>1046</v>
      </c>
      <c r="J131" s="61" t="s">
        <v>1047</v>
      </c>
      <c r="K131" s="61" t="s">
        <v>1048</v>
      </c>
      <c r="L131" s="61" t="s">
        <v>1047</v>
      </c>
      <c r="M131" s="61" t="s">
        <v>1049</v>
      </c>
      <c r="N131" s="49" t="s">
        <v>1050</v>
      </c>
      <c r="O131" s="61" t="s">
        <v>610</v>
      </c>
      <c r="P131" s="61" t="s">
        <v>1051</v>
      </c>
      <c r="Q131" s="46" t="s">
        <v>1052</v>
      </c>
      <c r="R131" s="68" t="s">
        <v>1053</v>
      </c>
    </row>
    <row r="132" spans="1:18" x14ac:dyDescent="0.25">
      <c r="A132" s="46">
        <v>131</v>
      </c>
      <c r="B132" s="61" t="s">
        <v>1041</v>
      </c>
      <c r="C132" s="49" t="s">
        <v>1054</v>
      </c>
      <c r="D132" s="49" t="str">
        <f t="shared" si="2"/>
        <v>EMEI ÂNGELA DE CASTRO FERNANDES LOPES</v>
      </c>
      <c r="E132" s="49" t="s">
        <v>1055</v>
      </c>
      <c r="F132" s="61" t="s">
        <v>125</v>
      </c>
      <c r="G132" s="49" t="s">
        <v>1056</v>
      </c>
      <c r="H132" s="49" t="s">
        <v>811</v>
      </c>
      <c r="I132" s="61" t="s">
        <v>1057</v>
      </c>
      <c r="J132" s="61" t="s">
        <v>1058</v>
      </c>
      <c r="K132" s="61" t="s">
        <v>1059</v>
      </c>
      <c r="L132" s="61"/>
      <c r="M132" s="61" t="s">
        <v>1060</v>
      </c>
      <c r="N132" s="49" t="s">
        <v>1050</v>
      </c>
      <c r="O132" s="61" t="s">
        <v>610</v>
      </c>
      <c r="P132" s="54" t="s">
        <v>1061</v>
      </c>
      <c r="Q132" s="46" t="s">
        <v>1062</v>
      </c>
      <c r="R132" s="68" t="s">
        <v>1063</v>
      </c>
    </row>
    <row r="133" spans="1:18" x14ac:dyDescent="0.25">
      <c r="A133" s="46">
        <v>132</v>
      </c>
      <c r="B133" s="61" t="s">
        <v>1041</v>
      </c>
      <c r="C133" s="49" t="s">
        <v>1064</v>
      </c>
      <c r="D133" s="49" t="str">
        <f t="shared" si="2"/>
        <v xml:space="preserve">EMEI ARLINDO CAETANO FILHO </v>
      </c>
      <c r="E133" s="49" t="s">
        <v>1065</v>
      </c>
      <c r="F133" s="61" t="s">
        <v>125</v>
      </c>
      <c r="G133" s="49" t="s">
        <v>1066</v>
      </c>
      <c r="H133" s="49" t="s">
        <v>1067</v>
      </c>
      <c r="I133" s="61" t="s">
        <v>1068</v>
      </c>
      <c r="J133" s="61" t="s">
        <v>1069</v>
      </c>
      <c r="K133" s="61" t="s">
        <v>1070</v>
      </c>
      <c r="L133" s="61" t="s">
        <v>1069</v>
      </c>
      <c r="M133" s="61" t="s">
        <v>1071</v>
      </c>
      <c r="N133" s="49" t="s">
        <v>1050</v>
      </c>
      <c r="O133" s="61" t="s">
        <v>610</v>
      </c>
      <c r="P133" s="61" t="s">
        <v>1072</v>
      </c>
      <c r="Q133" s="46" t="s">
        <v>1073</v>
      </c>
      <c r="R133" s="68" t="s">
        <v>1074</v>
      </c>
    </row>
    <row r="134" spans="1:18" x14ac:dyDescent="0.25">
      <c r="A134" s="46">
        <v>133</v>
      </c>
      <c r="B134" s="61" t="s">
        <v>1041</v>
      </c>
      <c r="C134" s="49" t="s">
        <v>1075</v>
      </c>
      <c r="D134" s="49" t="str">
        <f t="shared" si="2"/>
        <v>EMEI ARTUR APARECIDO DA ROSA - R09</v>
      </c>
      <c r="E134" s="49" t="s">
        <v>1075</v>
      </c>
      <c r="F134" s="61" t="s">
        <v>156</v>
      </c>
      <c r="G134" s="49" t="s">
        <v>1076</v>
      </c>
      <c r="H134" s="49" t="s">
        <v>197</v>
      </c>
      <c r="I134" s="61" t="s">
        <v>1077</v>
      </c>
      <c r="J134" s="61" t="s">
        <v>1078</v>
      </c>
      <c r="K134" s="61" t="s">
        <v>1070</v>
      </c>
      <c r="L134" s="61"/>
      <c r="M134" s="61" t="s">
        <v>1079</v>
      </c>
      <c r="N134" s="49" t="s">
        <v>1050</v>
      </c>
      <c r="O134" s="61" t="s">
        <v>610</v>
      </c>
      <c r="P134" s="54" t="s">
        <v>1080</v>
      </c>
      <c r="Q134" s="46" t="s">
        <v>1081</v>
      </c>
      <c r="R134" s="68" t="s">
        <v>1082</v>
      </c>
    </row>
    <row r="135" spans="1:18" x14ac:dyDescent="0.25">
      <c r="A135" s="46">
        <v>134</v>
      </c>
      <c r="B135" s="61" t="s">
        <v>1041</v>
      </c>
      <c r="C135" s="49" t="s">
        <v>1083</v>
      </c>
      <c r="D135" s="49" t="str">
        <f t="shared" si="2"/>
        <v>EMEI CASSIANO RICARDO</v>
      </c>
      <c r="E135" s="49" t="s">
        <v>1083</v>
      </c>
      <c r="F135" s="61" t="s">
        <v>456</v>
      </c>
      <c r="G135" s="49" t="s">
        <v>1084</v>
      </c>
      <c r="H135" s="49" t="s">
        <v>1085</v>
      </c>
      <c r="I135" s="61" t="s">
        <v>1086</v>
      </c>
      <c r="J135" s="61" t="s">
        <v>1087</v>
      </c>
      <c r="K135" s="61" t="s">
        <v>1087</v>
      </c>
      <c r="L135" s="61" t="s">
        <v>1087</v>
      </c>
      <c r="M135" s="61" t="s">
        <v>1070</v>
      </c>
      <c r="N135" s="49" t="s">
        <v>1050</v>
      </c>
      <c r="O135" s="61" t="s">
        <v>610</v>
      </c>
      <c r="P135" s="54" t="s">
        <v>1088</v>
      </c>
      <c r="Q135" s="46" t="s">
        <v>1089</v>
      </c>
      <c r="R135" s="68" t="s">
        <v>1090</v>
      </c>
    </row>
    <row r="136" spans="1:18" x14ac:dyDescent="0.25">
      <c r="A136" s="46">
        <v>135</v>
      </c>
      <c r="B136" s="61" t="s">
        <v>1041</v>
      </c>
      <c r="C136" s="49" t="s">
        <v>1091</v>
      </c>
      <c r="D136" s="49" t="str">
        <f t="shared" si="2"/>
        <v xml:space="preserve">EMEI CHÁCARAS REUNIDASS </v>
      </c>
      <c r="E136" s="49" t="s">
        <v>1092</v>
      </c>
      <c r="F136" s="61" t="s">
        <v>125</v>
      </c>
      <c r="G136" s="49" t="s">
        <v>1093</v>
      </c>
      <c r="H136" s="49" t="s">
        <v>220</v>
      </c>
      <c r="I136" s="61" t="s">
        <v>1094</v>
      </c>
      <c r="J136" s="61" t="s">
        <v>1095</v>
      </c>
      <c r="K136" s="61" t="s">
        <v>1070</v>
      </c>
      <c r="L136" s="61"/>
      <c r="M136" s="61" t="s">
        <v>1096</v>
      </c>
      <c r="N136" s="49" t="s">
        <v>1050</v>
      </c>
      <c r="O136" s="61" t="s">
        <v>610</v>
      </c>
      <c r="P136" s="54" t="s">
        <v>1097</v>
      </c>
      <c r="Q136" s="46" t="s">
        <v>1098</v>
      </c>
      <c r="R136" s="68" t="s">
        <v>1099</v>
      </c>
    </row>
    <row r="137" spans="1:18" x14ac:dyDescent="0.25">
      <c r="A137" s="46">
        <v>136</v>
      </c>
      <c r="B137" s="61" t="s">
        <v>1041</v>
      </c>
      <c r="C137" s="49" t="s">
        <v>1100</v>
      </c>
      <c r="D137" s="49" t="str">
        <f t="shared" si="2"/>
        <v>EMEI CLEANIR SANTOS MALDONADO CAMPOY - R09</v>
      </c>
      <c r="E137" s="49" t="s">
        <v>1101</v>
      </c>
      <c r="F137" s="61" t="s">
        <v>125</v>
      </c>
      <c r="G137" s="49" t="s">
        <v>1102</v>
      </c>
      <c r="H137" s="49" t="s">
        <v>1103</v>
      </c>
      <c r="I137" s="61" t="s">
        <v>1104</v>
      </c>
      <c r="J137" s="61" t="s">
        <v>1105</v>
      </c>
      <c r="K137" s="61"/>
      <c r="L137" s="61" t="s">
        <v>1105</v>
      </c>
      <c r="M137" s="61" t="s">
        <v>1106</v>
      </c>
      <c r="N137" s="49" t="s">
        <v>1050</v>
      </c>
      <c r="O137" s="61" t="s">
        <v>610</v>
      </c>
      <c r="P137" s="61" t="s">
        <v>1107</v>
      </c>
      <c r="Q137" s="46" t="s">
        <v>1108</v>
      </c>
      <c r="R137" s="68" t="s">
        <v>1109</v>
      </c>
    </row>
    <row r="138" spans="1:18" x14ac:dyDescent="0.25">
      <c r="A138" s="46">
        <v>137</v>
      </c>
      <c r="B138" s="61" t="s">
        <v>1041</v>
      </c>
      <c r="C138" s="49" t="s">
        <v>1110</v>
      </c>
      <c r="D138" s="49" t="str">
        <f t="shared" si="2"/>
        <v>EMEI CREMILDA ALVES DE OLIVEIRA AZEVEDO - R11</v>
      </c>
      <c r="E138" s="49" t="s">
        <v>1111</v>
      </c>
      <c r="F138" s="61" t="s">
        <v>117</v>
      </c>
      <c r="G138" s="49" t="s">
        <v>1112</v>
      </c>
      <c r="H138" s="49" t="s">
        <v>1113</v>
      </c>
      <c r="I138" s="61" t="s">
        <v>1114</v>
      </c>
      <c r="J138" s="61" t="s">
        <v>1115</v>
      </c>
      <c r="K138" s="61" t="s">
        <v>1070</v>
      </c>
      <c r="L138" s="61"/>
      <c r="M138" s="61" t="s">
        <v>1070</v>
      </c>
      <c r="N138" s="49" t="s">
        <v>1050</v>
      </c>
      <c r="O138" s="61" t="s">
        <v>610</v>
      </c>
      <c r="P138" s="54" t="s">
        <v>1116</v>
      </c>
      <c r="Q138" s="46" t="s">
        <v>1117</v>
      </c>
      <c r="R138" s="68" t="s">
        <v>1118</v>
      </c>
    </row>
    <row r="139" spans="1:18" x14ac:dyDescent="0.25">
      <c r="A139" s="46">
        <v>138</v>
      </c>
      <c r="B139" s="61" t="s">
        <v>1041</v>
      </c>
      <c r="C139" s="49" t="s">
        <v>180</v>
      </c>
      <c r="D139" s="49" t="str">
        <f t="shared" si="2"/>
        <v>EMEI DOMINGOS DE MACEDO CUSTÓDIO</v>
      </c>
      <c r="E139" s="49" t="s">
        <v>181</v>
      </c>
      <c r="F139" s="61" t="s">
        <v>77</v>
      </c>
      <c r="G139" s="49" t="s">
        <v>1119</v>
      </c>
      <c r="H139" s="49" t="s">
        <v>1120</v>
      </c>
      <c r="I139" s="61" t="s">
        <v>1121</v>
      </c>
      <c r="J139" s="61" t="s">
        <v>1122</v>
      </c>
      <c r="K139" s="61" t="s">
        <v>1070</v>
      </c>
      <c r="L139" s="61"/>
      <c r="M139" s="61" t="s">
        <v>1123</v>
      </c>
      <c r="N139" s="49" t="s">
        <v>1050</v>
      </c>
      <c r="O139" s="61" t="s">
        <v>610</v>
      </c>
      <c r="P139" s="54" t="s">
        <v>1124</v>
      </c>
      <c r="Q139" s="46" t="s">
        <v>1125</v>
      </c>
      <c r="R139" s="68" t="s">
        <v>1126</v>
      </c>
    </row>
    <row r="140" spans="1:18" x14ac:dyDescent="0.25">
      <c r="A140" s="46">
        <v>139</v>
      </c>
      <c r="B140" s="61" t="s">
        <v>1041</v>
      </c>
      <c r="C140" s="49" t="s">
        <v>1127</v>
      </c>
      <c r="D140" s="49" t="str">
        <f t="shared" si="2"/>
        <v xml:space="preserve">EMEI ÉDERA IRENE PEREIRA DE OLIVEIRA CARDOSO </v>
      </c>
      <c r="E140" s="49" t="s">
        <v>1128</v>
      </c>
      <c r="F140" s="61" t="s">
        <v>77</v>
      </c>
      <c r="G140" s="49" t="s">
        <v>1129</v>
      </c>
      <c r="H140" s="49" t="s">
        <v>1130</v>
      </c>
      <c r="I140" s="61" t="s">
        <v>1131</v>
      </c>
      <c r="J140" s="61" t="s">
        <v>1132</v>
      </c>
      <c r="K140" s="61" t="s">
        <v>1070</v>
      </c>
      <c r="L140" s="61" t="s">
        <v>1133</v>
      </c>
      <c r="M140" s="61" t="s">
        <v>1070</v>
      </c>
      <c r="N140" s="49" t="s">
        <v>1050</v>
      </c>
      <c r="O140" s="61" t="s">
        <v>610</v>
      </c>
      <c r="P140" s="54" t="s">
        <v>1134</v>
      </c>
      <c r="Q140" s="46" t="s">
        <v>1135</v>
      </c>
      <c r="R140" s="68" t="s">
        <v>1136</v>
      </c>
    </row>
    <row r="141" spans="1:18" x14ac:dyDescent="0.25">
      <c r="A141" s="46">
        <v>140</v>
      </c>
      <c r="B141" s="61" t="s">
        <v>1041</v>
      </c>
      <c r="C141" s="49" t="s">
        <v>1137</v>
      </c>
      <c r="D141" s="49" t="str">
        <f t="shared" si="2"/>
        <v>EMEI ELZA FERREIRA RAHAL - R01</v>
      </c>
      <c r="E141" s="49" t="s">
        <v>1138</v>
      </c>
      <c r="F141" s="61" t="s">
        <v>456</v>
      </c>
      <c r="G141" s="49" t="s">
        <v>1139</v>
      </c>
      <c r="H141" s="49" t="s">
        <v>1140</v>
      </c>
      <c r="I141" s="61" t="s">
        <v>646</v>
      </c>
      <c r="J141" s="61" t="s">
        <v>1141</v>
      </c>
      <c r="K141" s="61" t="s">
        <v>1142</v>
      </c>
      <c r="L141" s="61" t="s">
        <v>1143</v>
      </c>
      <c r="M141" s="61" t="s">
        <v>1070</v>
      </c>
      <c r="N141" s="49" t="s">
        <v>1050</v>
      </c>
      <c r="O141" s="61" t="s">
        <v>610</v>
      </c>
      <c r="P141" s="54" t="s">
        <v>1144</v>
      </c>
      <c r="Q141" s="46" t="s">
        <v>1145</v>
      </c>
      <c r="R141" s="68" t="s">
        <v>1146</v>
      </c>
    </row>
    <row r="142" spans="1:18" x14ac:dyDescent="0.25">
      <c r="A142" s="46">
        <v>141</v>
      </c>
      <c r="B142" s="61" t="s">
        <v>1041</v>
      </c>
      <c r="C142" s="49" t="s">
        <v>1147</v>
      </c>
      <c r="D142" s="49" t="str">
        <f t="shared" si="2"/>
        <v>EMEI FEBRÔNIO PEREIRA GOMES</v>
      </c>
      <c r="E142" s="49" t="s">
        <v>1147</v>
      </c>
      <c r="F142" s="61" t="s">
        <v>77</v>
      </c>
      <c r="G142" s="49" t="s">
        <v>1148</v>
      </c>
      <c r="H142" s="49" t="s">
        <v>991</v>
      </c>
      <c r="I142" s="61" t="s">
        <v>1149</v>
      </c>
      <c r="J142" s="61" t="s">
        <v>1150</v>
      </c>
      <c r="K142" s="61" t="s">
        <v>1151</v>
      </c>
      <c r="L142" s="61" t="s">
        <v>1151</v>
      </c>
      <c r="M142" s="61"/>
      <c r="N142" s="49" t="s">
        <v>1050</v>
      </c>
      <c r="O142" s="61" t="s">
        <v>610</v>
      </c>
      <c r="P142" s="54" t="s">
        <v>1152</v>
      </c>
      <c r="Q142" s="46" t="s">
        <v>1153</v>
      </c>
      <c r="R142" s="68" t="s">
        <v>1154</v>
      </c>
    </row>
    <row r="143" spans="1:18" x14ac:dyDescent="0.25">
      <c r="A143" s="46">
        <v>142</v>
      </c>
      <c r="B143" s="61" t="s">
        <v>1041</v>
      </c>
      <c r="C143" s="49" t="s">
        <v>1155</v>
      </c>
      <c r="D143" s="49" t="str">
        <f t="shared" si="2"/>
        <v>EMEI IDELENA MENEZES TREFÍLIO DE CARVALHO</v>
      </c>
      <c r="E143" s="49" t="s">
        <v>1156</v>
      </c>
      <c r="F143" s="61" t="s">
        <v>117</v>
      </c>
      <c r="G143" s="49" t="s">
        <v>1157</v>
      </c>
      <c r="H143" s="49" t="s">
        <v>410</v>
      </c>
      <c r="I143" s="61" t="s">
        <v>1022</v>
      </c>
      <c r="J143" s="61" t="s">
        <v>1158</v>
      </c>
      <c r="K143" s="61" t="s">
        <v>1158</v>
      </c>
      <c r="L143" s="61" t="s">
        <v>1158</v>
      </c>
      <c r="M143" s="61" t="s">
        <v>1159</v>
      </c>
      <c r="N143" s="49" t="s">
        <v>1050</v>
      </c>
      <c r="O143" s="61" t="s">
        <v>610</v>
      </c>
      <c r="P143" s="61" t="s">
        <v>1160</v>
      </c>
      <c r="Q143" s="46" t="s">
        <v>1161</v>
      </c>
      <c r="R143" s="68" t="s">
        <v>1162</v>
      </c>
    </row>
    <row r="144" spans="1:18" x14ac:dyDescent="0.25">
      <c r="A144" s="46">
        <v>143</v>
      </c>
      <c r="B144" s="61" t="s">
        <v>1041</v>
      </c>
      <c r="C144" s="49" t="s">
        <v>1163</v>
      </c>
      <c r="D144" s="49" t="str">
        <f t="shared" si="2"/>
        <v>EMEI IRACEMA OLIVEIRA DE MELLO - R07</v>
      </c>
      <c r="E144" s="49" t="s">
        <v>1163</v>
      </c>
      <c r="F144" s="61" t="s">
        <v>156</v>
      </c>
      <c r="G144" s="49" t="s">
        <v>1164</v>
      </c>
      <c r="H144" s="49" t="s">
        <v>1165</v>
      </c>
      <c r="I144" s="61" t="s">
        <v>1166</v>
      </c>
      <c r="J144" s="61" t="s">
        <v>1167</v>
      </c>
      <c r="K144" s="61" t="s">
        <v>1168</v>
      </c>
      <c r="L144" s="61" t="s">
        <v>1167</v>
      </c>
      <c r="M144" s="61" t="s">
        <v>1169</v>
      </c>
      <c r="N144" s="49" t="s">
        <v>1050</v>
      </c>
      <c r="O144" s="61" t="s">
        <v>610</v>
      </c>
      <c r="P144" s="54" t="s">
        <v>1170</v>
      </c>
      <c r="Q144" s="46" t="s">
        <v>1171</v>
      </c>
      <c r="R144" s="68" t="s">
        <v>1172</v>
      </c>
    </row>
    <row r="145" spans="1:18" x14ac:dyDescent="0.25">
      <c r="A145" s="46">
        <v>144</v>
      </c>
      <c r="B145" s="61" t="s">
        <v>1041</v>
      </c>
      <c r="C145" s="49" t="s">
        <v>1173</v>
      </c>
      <c r="D145" s="49" t="str">
        <f t="shared" si="2"/>
        <v>EMEI JANE PALUMBO</v>
      </c>
      <c r="E145" s="49" t="s">
        <v>1174</v>
      </c>
      <c r="F145" s="61" t="s">
        <v>125</v>
      </c>
      <c r="G145" s="49" t="s">
        <v>1175</v>
      </c>
      <c r="H145" s="49" t="s">
        <v>593</v>
      </c>
      <c r="I145" s="61" t="s">
        <v>1176</v>
      </c>
      <c r="J145" s="61" t="s">
        <v>1177</v>
      </c>
      <c r="K145" s="61" t="s">
        <v>1177</v>
      </c>
      <c r="L145" s="61"/>
      <c r="M145" s="61" t="s">
        <v>1070</v>
      </c>
      <c r="N145" s="49" t="s">
        <v>1050</v>
      </c>
      <c r="O145" s="61" t="s">
        <v>610</v>
      </c>
      <c r="P145" s="61" t="s">
        <v>1178</v>
      </c>
      <c r="Q145" s="46" t="s">
        <v>1179</v>
      </c>
      <c r="R145" s="68" t="s">
        <v>1180</v>
      </c>
    </row>
    <row r="146" spans="1:18" x14ac:dyDescent="0.25">
      <c r="A146" s="46">
        <v>145</v>
      </c>
      <c r="B146" s="61" t="s">
        <v>1041</v>
      </c>
      <c r="C146" s="49" t="s">
        <v>1181</v>
      </c>
      <c r="D146" s="49" t="str">
        <f t="shared" si="2"/>
        <v>EMEI JARDIM MORUMBI, DO - R10</v>
      </c>
      <c r="E146" s="49" t="s">
        <v>1181</v>
      </c>
      <c r="F146" s="61" t="s">
        <v>125</v>
      </c>
      <c r="G146" s="49" t="s">
        <v>1182</v>
      </c>
      <c r="H146" s="49">
        <v>0</v>
      </c>
      <c r="I146" s="61" t="s">
        <v>1183</v>
      </c>
      <c r="J146" s="61" t="s">
        <v>1184</v>
      </c>
      <c r="K146" s="61"/>
      <c r="L146" s="61" t="s">
        <v>1184</v>
      </c>
      <c r="M146" s="61" t="s">
        <v>1070</v>
      </c>
      <c r="N146" s="49" t="s">
        <v>1050</v>
      </c>
      <c r="O146" s="61" t="s">
        <v>610</v>
      </c>
      <c r="P146" s="61" t="s">
        <v>1185</v>
      </c>
      <c r="Q146" s="46" t="s">
        <v>1186</v>
      </c>
      <c r="R146" s="68" t="s">
        <v>1187</v>
      </c>
    </row>
    <row r="147" spans="1:18" x14ac:dyDescent="0.25">
      <c r="A147" s="46">
        <v>146</v>
      </c>
      <c r="B147" s="61" t="s">
        <v>1041</v>
      </c>
      <c r="C147" s="49" t="s">
        <v>1188</v>
      </c>
      <c r="D147" s="49" t="str">
        <f t="shared" si="2"/>
        <v>EMEI JOÃO MARCONDES GUIMARÃES, PADRE</v>
      </c>
      <c r="E147" s="49" t="s">
        <v>1188</v>
      </c>
      <c r="F147" s="61" t="s">
        <v>125</v>
      </c>
      <c r="G147" s="49" t="s">
        <v>1189</v>
      </c>
      <c r="H147" s="49" t="s">
        <v>127</v>
      </c>
      <c r="I147" s="61" t="s">
        <v>1190</v>
      </c>
      <c r="J147" s="61" t="s">
        <v>1191</v>
      </c>
      <c r="K147" s="61" t="s">
        <v>1191</v>
      </c>
      <c r="L147" s="61" t="s">
        <v>1191</v>
      </c>
      <c r="M147" s="61"/>
      <c r="N147" s="49" t="s">
        <v>1050</v>
      </c>
      <c r="O147" s="61" t="s">
        <v>610</v>
      </c>
      <c r="P147" s="54" t="s">
        <v>1192</v>
      </c>
      <c r="Q147" s="46" t="s">
        <v>1193</v>
      </c>
      <c r="R147" s="68" t="s">
        <v>1194</v>
      </c>
    </row>
    <row r="148" spans="1:18" x14ac:dyDescent="0.25">
      <c r="A148" s="46">
        <v>147</v>
      </c>
      <c r="B148" s="61" t="s">
        <v>1041</v>
      </c>
      <c r="C148" s="49" t="s">
        <v>1195</v>
      </c>
      <c r="D148" s="49" t="str">
        <f t="shared" si="2"/>
        <v xml:space="preserve">EMEI JOSÉ ANTERO CURSINO DOS SANTOS - R08 </v>
      </c>
      <c r="E148" s="49" t="s">
        <v>1196</v>
      </c>
      <c r="F148" s="61" t="s">
        <v>125</v>
      </c>
      <c r="G148" s="49" t="s">
        <v>1197</v>
      </c>
      <c r="H148" s="49" t="s">
        <v>861</v>
      </c>
      <c r="I148" s="61" t="s">
        <v>1198</v>
      </c>
      <c r="J148" s="61" t="s">
        <v>1199</v>
      </c>
      <c r="K148" s="61" t="s">
        <v>1070</v>
      </c>
      <c r="L148" s="61"/>
      <c r="M148" s="61" t="s">
        <v>1200</v>
      </c>
      <c r="N148" s="49" t="s">
        <v>1050</v>
      </c>
      <c r="O148" s="61" t="s">
        <v>610</v>
      </c>
      <c r="P148" s="54" t="s">
        <v>1201</v>
      </c>
      <c r="Q148" s="46" t="s">
        <v>1202</v>
      </c>
      <c r="R148" s="68" t="s">
        <v>1203</v>
      </c>
    </row>
    <row r="149" spans="1:18" x14ac:dyDescent="0.25">
      <c r="A149" s="46">
        <v>148</v>
      </c>
      <c r="B149" s="61" t="s">
        <v>1041</v>
      </c>
      <c r="C149" s="49" t="s">
        <v>1204</v>
      </c>
      <c r="D149" s="49" t="str">
        <f t="shared" si="2"/>
        <v>EMEI JOSÉ MADUREIRA LEBRÃO</v>
      </c>
      <c r="E149" s="49" t="s">
        <v>1204</v>
      </c>
      <c r="F149" s="61" t="s">
        <v>77</v>
      </c>
      <c r="G149" s="49" t="s">
        <v>1205</v>
      </c>
      <c r="H149" s="49" t="s">
        <v>1206</v>
      </c>
      <c r="I149" s="61" t="s">
        <v>1207</v>
      </c>
      <c r="J149" s="61" t="s">
        <v>1208</v>
      </c>
      <c r="K149" s="61" t="s">
        <v>1209</v>
      </c>
      <c r="L149" s="61"/>
      <c r="M149" s="61" t="s">
        <v>1070</v>
      </c>
      <c r="N149" s="49" t="s">
        <v>1050</v>
      </c>
      <c r="O149" s="61" t="s">
        <v>610</v>
      </c>
      <c r="P149" s="54" t="s">
        <v>1210</v>
      </c>
      <c r="Q149" s="46" t="s">
        <v>1211</v>
      </c>
      <c r="R149" s="68" t="s">
        <v>1212</v>
      </c>
    </row>
    <row r="150" spans="1:18" x14ac:dyDescent="0.25">
      <c r="A150" s="46">
        <v>149</v>
      </c>
      <c r="B150" s="61" t="s">
        <v>1041</v>
      </c>
      <c r="C150" s="49" t="s">
        <v>1213</v>
      </c>
      <c r="D150" s="49" t="str">
        <f t="shared" si="2"/>
        <v>EMEI JOSÉ PURCINI</v>
      </c>
      <c r="E150" s="49" t="s">
        <v>1213</v>
      </c>
      <c r="F150" s="61" t="s">
        <v>77</v>
      </c>
      <c r="G150" s="49" t="s">
        <v>1214</v>
      </c>
      <c r="H150" s="49" t="s">
        <v>1215</v>
      </c>
      <c r="I150" s="61" t="s">
        <v>1216</v>
      </c>
      <c r="J150" s="61" t="s">
        <v>1217</v>
      </c>
      <c r="K150" s="61" t="s">
        <v>1218</v>
      </c>
      <c r="L150" s="61" t="s">
        <v>1217</v>
      </c>
      <c r="M150" s="61" t="s">
        <v>1219</v>
      </c>
      <c r="N150" s="49" t="s">
        <v>1050</v>
      </c>
      <c r="O150" s="61" t="s">
        <v>610</v>
      </c>
      <c r="P150" s="54" t="s">
        <v>1220</v>
      </c>
      <c r="Q150" s="46" t="s">
        <v>1221</v>
      </c>
      <c r="R150" s="68" t="s">
        <v>1222</v>
      </c>
    </row>
    <row r="151" spans="1:18" x14ac:dyDescent="0.25">
      <c r="A151" s="46">
        <v>150</v>
      </c>
      <c r="B151" s="61" t="s">
        <v>1041</v>
      </c>
      <c r="C151" s="49" t="s">
        <v>1223</v>
      </c>
      <c r="D151" s="49" t="str">
        <f t="shared" si="2"/>
        <v>EMEI JOSÉ RUBENS FRANCO BONAFÉ, PADRE - R12</v>
      </c>
      <c r="E151" s="49" t="s">
        <v>1223</v>
      </c>
      <c r="F151" s="61" t="s">
        <v>117</v>
      </c>
      <c r="G151" s="49" t="s">
        <v>1224</v>
      </c>
      <c r="H151" s="49" t="s">
        <v>1225</v>
      </c>
      <c r="I151" s="61" t="s">
        <v>1226</v>
      </c>
      <c r="J151" s="61" t="s">
        <v>1227</v>
      </c>
      <c r="K151" s="61" t="s">
        <v>1227</v>
      </c>
      <c r="L151" s="61" t="s">
        <v>1227</v>
      </c>
      <c r="M151" s="61" t="s">
        <v>1228</v>
      </c>
      <c r="N151" s="49" t="s">
        <v>1050</v>
      </c>
      <c r="O151" s="61" t="s">
        <v>610</v>
      </c>
      <c r="P151" s="54" t="s">
        <v>1229</v>
      </c>
      <c r="Q151" s="46" t="s">
        <v>1230</v>
      </c>
      <c r="R151" s="68" t="s">
        <v>1231</v>
      </c>
    </row>
    <row r="152" spans="1:18" x14ac:dyDescent="0.25">
      <c r="A152" s="46">
        <v>151</v>
      </c>
      <c r="B152" s="61" t="s">
        <v>1041</v>
      </c>
      <c r="C152" s="49" t="s">
        <v>1232</v>
      </c>
      <c r="D152" s="49" t="str">
        <f t="shared" si="2"/>
        <v>EMEI JOSÉ SODÉRO BITENCOURT</v>
      </c>
      <c r="E152" s="49" t="s">
        <v>1233</v>
      </c>
      <c r="F152" s="61" t="s">
        <v>125</v>
      </c>
      <c r="G152" s="49" t="s">
        <v>1234</v>
      </c>
      <c r="H152" s="49" t="s">
        <v>893</v>
      </c>
      <c r="I152" s="61" t="s">
        <v>1235</v>
      </c>
      <c r="J152" s="61" t="s">
        <v>1236</v>
      </c>
      <c r="K152" s="61" t="s">
        <v>1236</v>
      </c>
      <c r="L152" s="61" t="s">
        <v>1237</v>
      </c>
      <c r="M152" s="61" t="s">
        <v>1070</v>
      </c>
      <c r="N152" s="49" t="s">
        <v>1050</v>
      </c>
      <c r="O152" s="61" t="s">
        <v>610</v>
      </c>
      <c r="P152" s="54" t="s">
        <v>1238</v>
      </c>
      <c r="Q152" s="46" t="s">
        <v>1239</v>
      </c>
      <c r="R152" s="68" t="s">
        <v>1240</v>
      </c>
    </row>
    <row r="153" spans="1:18" x14ac:dyDescent="0.25">
      <c r="A153" s="46">
        <v>152</v>
      </c>
      <c r="B153" s="61" t="s">
        <v>1041</v>
      </c>
      <c r="C153" s="49" t="s">
        <v>1241</v>
      </c>
      <c r="D153" s="49" t="str">
        <f t="shared" si="2"/>
        <v xml:space="preserve">EMEI LADIEL BENEDITO DE CARVALHO </v>
      </c>
      <c r="E153" s="49" t="s">
        <v>1242</v>
      </c>
      <c r="F153" s="61" t="s">
        <v>125</v>
      </c>
      <c r="G153" s="49" t="s">
        <v>1243</v>
      </c>
      <c r="H153" s="49" t="s">
        <v>1244</v>
      </c>
      <c r="I153" s="61" t="s">
        <v>1245</v>
      </c>
      <c r="J153" s="61" t="s">
        <v>1246</v>
      </c>
      <c r="K153" s="61"/>
      <c r="L153" s="61"/>
      <c r="M153" s="61" t="s">
        <v>1070</v>
      </c>
      <c r="N153" s="49" t="s">
        <v>1050</v>
      </c>
      <c r="O153" s="61" t="s">
        <v>610</v>
      </c>
      <c r="P153" s="54" t="s">
        <v>1247</v>
      </c>
      <c r="Q153" s="46" t="s">
        <v>1248</v>
      </c>
      <c r="R153" s="68" t="s">
        <v>1249</v>
      </c>
    </row>
    <row r="154" spans="1:18" x14ac:dyDescent="0.25">
      <c r="A154" s="46">
        <v>153</v>
      </c>
      <c r="B154" s="61" t="s">
        <v>1041</v>
      </c>
      <c r="C154" s="49" t="s">
        <v>1250</v>
      </c>
      <c r="D154" s="49" t="str">
        <f t="shared" si="2"/>
        <v>EMEI LOURDES DE OLIVEIRA MENDES</v>
      </c>
      <c r="E154" s="49" t="s">
        <v>1251</v>
      </c>
      <c r="F154" s="61" t="s">
        <v>77</v>
      </c>
      <c r="G154" s="49" t="s">
        <v>1252</v>
      </c>
      <c r="H154" s="49" t="s">
        <v>1253</v>
      </c>
      <c r="I154" s="61" t="s">
        <v>1254</v>
      </c>
      <c r="J154" s="61" t="s">
        <v>1255</v>
      </c>
      <c r="K154" s="61"/>
      <c r="L154" s="61" t="s">
        <v>1255</v>
      </c>
      <c r="M154" s="61"/>
      <c r="N154" s="49" t="s">
        <v>1050</v>
      </c>
      <c r="O154" s="61" t="s">
        <v>610</v>
      </c>
      <c r="P154" s="61" t="s">
        <v>1256</v>
      </c>
      <c r="Q154" s="46" t="s">
        <v>1257</v>
      </c>
      <c r="R154" s="68" t="s">
        <v>1258</v>
      </c>
    </row>
    <row r="155" spans="1:18" x14ac:dyDescent="0.25">
      <c r="A155" s="46">
        <v>154</v>
      </c>
      <c r="B155" s="46" t="s">
        <v>1041</v>
      </c>
      <c r="C155" s="69" t="s">
        <v>1259</v>
      </c>
      <c r="D155" s="49" t="str">
        <f t="shared" si="2"/>
        <v xml:space="preserve">EMEI LÚCIA MARIA DO AMARAL </v>
      </c>
      <c r="E155" s="69" t="s">
        <v>1260</v>
      </c>
      <c r="F155" s="61" t="s">
        <v>156</v>
      </c>
      <c r="G155" s="69" t="s">
        <v>1261</v>
      </c>
      <c r="H155" s="69" t="s">
        <v>1262</v>
      </c>
      <c r="I155" s="61" t="s">
        <v>1263</v>
      </c>
      <c r="J155" s="61" t="s">
        <v>1264</v>
      </c>
      <c r="K155" s="61"/>
      <c r="L155" s="61"/>
      <c r="M155" s="61"/>
      <c r="N155" s="49" t="s">
        <v>1050</v>
      </c>
      <c r="O155" s="61" t="s">
        <v>610</v>
      </c>
      <c r="P155" s="54" t="s">
        <v>1265</v>
      </c>
      <c r="Q155" s="46"/>
      <c r="R155" s="68" t="s">
        <v>1266</v>
      </c>
    </row>
    <row r="156" spans="1:18" x14ac:dyDescent="0.25">
      <c r="A156" s="46">
        <v>155</v>
      </c>
      <c r="B156" s="61" t="s">
        <v>1041</v>
      </c>
      <c r="C156" s="49" t="s">
        <v>1267</v>
      </c>
      <c r="D156" s="49" t="str">
        <f t="shared" si="2"/>
        <v>EMEI LUIZ SUNDFELD - R05</v>
      </c>
      <c r="E156" s="49" t="s">
        <v>1268</v>
      </c>
      <c r="F156" s="61" t="s">
        <v>77</v>
      </c>
      <c r="G156" s="49" t="s">
        <v>1269</v>
      </c>
      <c r="H156" s="49" t="s">
        <v>763</v>
      </c>
      <c r="I156" s="61" t="s">
        <v>923</v>
      </c>
      <c r="J156" s="61" t="s">
        <v>1270</v>
      </c>
      <c r="K156" s="61" t="s">
        <v>1070</v>
      </c>
      <c r="L156" s="61" t="s">
        <v>1270</v>
      </c>
      <c r="M156" s="61" t="s">
        <v>1070</v>
      </c>
      <c r="N156" s="49" t="s">
        <v>1050</v>
      </c>
      <c r="O156" s="61" t="s">
        <v>610</v>
      </c>
      <c r="P156" s="54" t="s">
        <v>1271</v>
      </c>
      <c r="Q156" s="46" t="s">
        <v>1272</v>
      </c>
      <c r="R156" s="68" t="s">
        <v>1273</v>
      </c>
    </row>
    <row r="157" spans="1:18" x14ac:dyDescent="0.25">
      <c r="A157" s="46">
        <v>156</v>
      </c>
      <c r="B157" s="61" t="s">
        <v>1041</v>
      </c>
      <c r="C157" s="49" t="s">
        <v>1274</v>
      </c>
      <c r="D157" s="49" t="str">
        <f t="shared" si="2"/>
        <v>EMEI MARIA ALICE PASQUARELLI</v>
      </c>
      <c r="E157" s="49" t="s">
        <v>1275</v>
      </c>
      <c r="F157" s="61" t="s">
        <v>77</v>
      </c>
      <c r="G157" s="49" t="s">
        <v>1276</v>
      </c>
      <c r="H157" s="49" t="s">
        <v>1277</v>
      </c>
      <c r="I157" s="61" t="s">
        <v>1278</v>
      </c>
      <c r="J157" s="61" t="s">
        <v>1279</v>
      </c>
      <c r="K157" s="61" t="s">
        <v>1070</v>
      </c>
      <c r="L157" s="61"/>
      <c r="M157" s="61" t="s">
        <v>1070</v>
      </c>
      <c r="N157" s="49" t="s">
        <v>1050</v>
      </c>
      <c r="O157" s="61" t="s">
        <v>610</v>
      </c>
      <c r="P157" s="61" t="s">
        <v>1280</v>
      </c>
      <c r="Q157" s="46" t="s">
        <v>1281</v>
      </c>
      <c r="R157" s="68" t="s">
        <v>1282</v>
      </c>
    </row>
    <row r="158" spans="1:18" x14ac:dyDescent="0.25">
      <c r="A158" s="46">
        <v>157</v>
      </c>
      <c r="B158" s="61" t="s">
        <v>1041</v>
      </c>
      <c r="C158" s="49" t="s">
        <v>1283</v>
      </c>
      <c r="D158" s="49" t="str">
        <f t="shared" si="2"/>
        <v>EMEI MARIA DA GLÓRIA MARIANO SANTOS</v>
      </c>
      <c r="E158" s="49" t="s">
        <v>1284</v>
      </c>
      <c r="F158" s="61" t="s">
        <v>117</v>
      </c>
      <c r="G158" s="49" t="s">
        <v>1285</v>
      </c>
      <c r="H158" s="49" t="s">
        <v>844</v>
      </c>
      <c r="I158" s="61" t="s">
        <v>1286</v>
      </c>
      <c r="J158" s="61" t="s">
        <v>1287</v>
      </c>
      <c r="K158" s="61" t="s">
        <v>1287</v>
      </c>
      <c r="L158" s="61" t="s">
        <v>1287</v>
      </c>
      <c r="M158" s="61" t="s">
        <v>1288</v>
      </c>
      <c r="N158" s="49" t="s">
        <v>1050</v>
      </c>
      <c r="O158" s="61" t="s">
        <v>610</v>
      </c>
      <c r="P158" s="61" t="s">
        <v>1289</v>
      </c>
      <c r="Q158" s="46" t="s">
        <v>1290</v>
      </c>
      <c r="R158" s="68" t="s">
        <v>1291</v>
      </c>
    </row>
    <row r="159" spans="1:18" x14ac:dyDescent="0.25">
      <c r="A159" s="46">
        <v>158</v>
      </c>
      <c r="B159" s="61" t="s">
        <v>1041</v>
      </c>
      <c r="C159" s="49" t="s">
        <v>1292</v>
      </c>
      <c r="D159" s="49" t="str">
        <f t="shared" si="2"/>
        <v>EMEI MARIA EZEQUIEL SANT'ANNA - R08</v>
      </c>
      <c r="E159" s="49" t="s">
        <v>1293</v>
      </c>
      <c r="F159" s="61" t="s">
        <v>125</v>
      </c>
      <c r="G159" s="49" t="s">
        <v>1294</v>
      </c>
      <c r="H159" s="49" t="s">
        <v>861</v>
      </c>
      <c r="I159" s="61" t="s">
        <v>1295</v>
      </c>
      <c r="J159" s="61" t="s">
        <v>1296</v>
      </c>
      <c r="K159" s="61" t="s">
        <v>1070</v>
      </c>
      <c r="L159" s="61"/>
      <c r="M159" s="61" t="s">
        <v>1070</v>
      </c>
      <c r="N159" s="49" t="s">
        <v>1050</v>
      </c>
      <c r="O159" s="61" t="s">
        <v>610</v>
      </c>
      <c r="P159" s="54" t="s">
        <v>1297</v>
      </c>
      <c r="Q159" s="46" t="s">
        <v>1298</v>
      </c>
      <c r="R159" s="68" t="s">
        <v>1299</v>
      </c>
    </row>
    <row r="160" spans="1:18" x14ac:dyDescent="0.25">
      <c r="A160" s="46">
        <v>159</v>
      </c>
      <c r="B160" s="61" t="s">
        <v>1041</v>
      </c>
      <c r="C160" s="49" t="s">
        <v>1300</v>
      </c>
      <c r="D160" s="49" t="str">
        <f t="shared" si="2"/>
        <v>EMEI MARIA JOSÉ GUIDO BROGLIATO FREIRE - R10</v>
      </c>
      <c r="E160" s="49" t="s">
        <v>1301</v>
      </c>
      <c r="F160" s="61" t="s">
        <v>125</v>
      </c>
      <c r="G160" s="49" t="s">
        <v>1302</v>
      </c>
      <c r="H160" s="49" t="s">
        <v>1303</v>
      </c>
      <c r="I160" s="61" t="s">
        <v>1304</v>
      </c>
      <c r="J160" s="61" t="s">
        <v>1305</v>
      </c>
      <c r="K160" s="61"/>
      <c r="L160" s="61" t="s">
        <v>1305</v>
      </c>
      <c r="M160" s="61" t="s">
        <v>1306</v>
      </c>
      <c r="N160" s="49" t="s">
        <v>1307</v>
      </c>
      <c r="O160" s="61" t="s">
        <v>610</v>
      </c>
      <c r="P160" s="54" t="s">
        <v>1308</v>
      </c>
      <c r="Q160" s="46" t="s">
        <v>1309</v>
      </c>
      <c r="R160" s="68" t="s">
        <v>1310</v>
      </c>
    </row>
    <row r="161" spans="1:18" x14ac:dyDescent="0.25">
      <c r="A161" s="46">
        <v>160</v>
      </c>
      <c r="B161" s="61" t="s">
        <v>1041</v>
      </c>
      <c r="C161" s="49" t="s">
        <v>1311</v>
      </c>
      <c r="D161" s="49" t="str">
        <f t="shared" si="2"/>
        <v>EMEI MARILDA APARECIDA MONTEMÓR</v>
      </c>
      <c r="E161" s="49" t="s">
        <v>1312</v>
      </c>
      <c r="F161" s="61" t="s">
        <v>125</v>
      </c>
      <c r="G161" s="49" t="s">
        <v>1313</v>
      </c>
      <c r="H161" s="49" t="s">
        <v>1314</v>
      </c>
      <c r="I161" s="61" t="s">
        <v>1315</v>
      </c>
      <c r="J161" s="61" t="s">
        <v>1316</v>
      </c>
      <c r="K161" s="61" t="s">
        <v>1317</v>
      </c>
      <c r="L161" s="61" t="s">
        <v>1317</v>
      </c>
      <c r="M161" s="61" t="s">
        <v>1318</v>
      </c>
      <c r="N161" s="49" t="s">
        <v>1050</v>
      </c>
      <c r="O161" s="61" t="s">
        <v>610</v>
      </c>
      <c r="P161" s="54" t="s">
        <v>1319</v>
      </c>
      <c r="Q161" s="46" t="s">
        <v>1320</v>
      </c>
      <c r="R161" s="68" t="s">
        <v>1321</v>
      </c>
    </row>
    <row r="162" spans="1:18" x14ac:dyDescent="0.25">
      <c r="A162" s="46">
        <v>161</v>
      </c>
      <c r="B162" s="61" t="s">
        <v>1041</v>
      </c>
      <c r="C162" s="49" t="s">
        <v>1322</v>
      </c>
      <c r="D162" s="49" t="str">
        <f t="shared" si="2"/>
        <v xml:space="preserve">EMEI MÁRIO CAMPANER </v>
      </c>
      <c r="E162" s="49" t="s">
        <v>1323</v>
      </c>
      <c r="F162" s="61" t="s">
        <v>389</v>
      </c>
      <c r="G162" s="49" t="s">
        <v>1324</v>
      </c>
      <c r="H162" s="49" t="s">
        <v>969</v>
      </c>
      <c r="I162" s="61" t="s">
        <v>1325</v>
      </c>
      <c r="J162" s="61" t="s">
        <v>1326</v>
      </c>
      <c r="K162" s="61"/>
      <c r="L162" s="61"/>
      <c r="M162" s="61" t="s">
        <v>1327</v>
      </c>
      <c r="N162" s="49" t="s">
        <v>1050</v>
      </c>
      <c r="O162" s="61" t="s">
        <v>610</v>
      </c>
      <c r="P162" s="54" t="s">
        <v>1328</v>
      </c>
      <c r="Q162" s="46" t="s">
        <v>1329</v>
      </c>
      <c r="R162" s="68" t="s">
        <v>1330</v>
      </c>
    </row>
    <row r="163" spans="1:18" x14ac:dyDescent="0.25">
      <c r="A163" s="46">
        <v>162</v>
      </c>
      <c r="B163" s="61" t="s">
        <v>1041</v>
      </c>
      <c r="C163" s="49" t="s">
        <v>1331</v>
      </c>
      <c r="D163" s="49" t="str">
        <f t="shared" si="2"/>
        <v>EMEI NORMA LÚCIA RODRIGUES DE ALMEIDA - R05</v>
      </c>
      <c r="E163" s="49" t="s">
        <v>1332</v>
      </c>
      <c r="F163" s="61" t="s">
        <v>77</v>
      </c>
      <c r="G163" s="49" t="s">
        <v>1333</v>
      </c>
      <c r="H163" s="49" t="s">
        <v>1334</v>
      </c>
      <c r="I163" s="61" t="s">
        <v>1335</v>
      </c>
      <c r="J163" s="61" t="s">
        <v>1336</v>
      </c>
      <c r="K163" s="61" t="s">
        <v>1070</v>
      </c>
      <c r="L163" s="61"/>
      <c r="M163" s="61" t="s">
        <v>1337</v>
      </c>
      <c r="N163" s="49" t="s">
        <v>1050</v>
      </c>
      <c r="O163" s="61" t="s">
        <v>610</v>
      </c>
      <c r="P163" s="54" t="s">
        <v>1338</v>
      </c>
      <c r="Q163" s="46" t="s">
        <v>1339</v>
      </c>
      <c r="R163" s="68" t="s">
        <v>1340</v>
      </c>
    </row>
    <row r="164" spans="1:18" x14ac:dyDescent="0.25">
      <c r="A164" s="46">
        <v>163</v>
      </c>
      <c r="B164" s="61" t="s">
        <v>1041</v>
      </c>
      <c r="C164" s="49" t="s">
        <v>1341</v>
      </c>
      <c r="D164" s="49" t="str">
        <f t="shared" si="2"/>
        <v>EMEI OLGA FRANCO CUSTÓDIO</v>
      </c>
      <c r="E164" s="49" t="s">
        <v>1342</v>
      </c>
      <c r="F164" s="61" t="s">
        <v>77</v>
      </c>
      <c r="G164" s="49" t="s">
        <v>1343</v>
      </c>
      <c r="H164" s="49" t="s">
        <v>1344</v>
      </c>
      <c r="I164" s="61" t="s">
        <v>1345</v>
      </c>
      <c r="J164" s="61" t="s">
        <v>1346</v>
      </c>
      <c r="K164" s="61" t="s">
        <v>1346</v>
      </c>
      <c r="L164" s="61" t="s">
        <v>1346</v>
      </c>
      <c r="M164" s="61" t="s">
        <v>1347</v>
      </c>
      <c r="N164" s="49" t="s">
        <v>1050</v>
      </c>
      <c r="O164" s="61" t="s">
        <v>610</v>
      </c>
      <c r="P164" s="54" t="s">
        <v>1348</v>
      </c>
      <c r="Q164" s="46" t="s">
        <v>1349</v>
      </c>
      <c r="R164" s="68" t="s">
        <v>1350</v>
      </c>
    </row>
    <row r="165" spans="1:18" x14ac:dyDescent="0.25">
      <c r="A165" s="46">
        <v>164</v>
      </c>
      <c r="B165" s="61" t="s">
        <v>1041</v>
      </c>
      <c r="C165" s="49" t="s">
        <v>1351</v>
      </c>
      <c r="D165" s="49" t="str">
        <f t="shared" si="2"/>
        <v xml:space="preserve">EMEI SANDRA REGINA DE ALMEIDA PAULO </v>
      </c>
      <c r="E165" s="49" t="s">
        <v>1352</v>
      </c>
      <c r="F165" s="61" t="s">
        <v>77</v>
      </c>
      <c r="G165" s="49" t="s">
        <v>1353</v>
      </c>
      <c r="H165" s="49" t="s">
        <v>1354</v>
      </c>
      <c r="I165" s="61" t="s">
        <v>1355</v>
      </c>
      <c r="J165" s="61" t="s">
        <v>1356</v>
      </c>
      <c r="K165" s="61"/>
      <c r="L165" s="61"/>
      <c r="M165" s="61" t="s">
        <v>1357</v>
      </c>
      <c r="N165" s="49" t="s">
        <v>1050</v>
      </c>
      <c r="O165" s="61" t="s">
        <v>610</v>
      </c>
      <c r="P165" s="54" t="s">
        <v>1358</v>
      </c>
      <c r="Q165" s="46" t="s">
        <v>1359</v>
      </c>
      <c r="R165" s="68" t="s">
        <v>1360</v>
      </c>
    </row>
    <row r="166" spans="1:18" x14ac:dyDescent="0.25">
      <c r="A166" s="46">
        <v>165</v>
      </c>
      <c r="B166" s="61" t="s">
        <v>1041</v>
      </c>
      <c r="C166" s="49" t="s">
        <v>1361</v>
      </c>
      <c r="D166" s="49" t="str">
        <f t="shared" si="2"/>
        <v>EMEI TORATARO TAKITANI</v>
      </c>
      <c r="E166" s="49" t="s">
        <v>1361</v>
      </c>
      <c r="F166" s="61" t="s">
        <v>125</v>
      </c>
      <c r="G166" s="49" t="s">
        <v>1362</v>
      </c>
      <c r="H166" s="49" t="s">
        <v>1363</v>
      </c>
      <c r="I166" s="61" t="s">
        <v>1364</v>
      </c>
      <c r="J166" s="61" t="s">
        <v>1365</v>
      </c>
      <c r="K166" s="61" t="s">
        <v>1365</v>
      </c>
      <c r="L166" s="61" t="s">
        <v>1365</v>
      </c>
      <c r="M166" s="61" t="s">
        <v>1366</v>
      </c>
      <c r="N166" s="49" t="s">
        <v>1050</v>
      </c>
      <c r="O166" s="61" t="s">
        <v>610</v>
      </c>
      <c r="P166" s="61" t="s">
        <v>1367</v>
      </c>
      <c r="Q166" s="46" t="s">
        <v>1368</v>
      </c>
      <c r="R166" s="68" t="s">
        <v>1369</v>
      </c>
    </row>
    <row r="167" spans="1:18" x14ac:dyDescent="0.25">
      <c r="A167" s="46">
        <v>166</v>
      </c>
      <c r="B167" s="61" t="s">
        <v>1041</v>
      </c>
      <c r="C167" s="49" t="s">
        <v>1370</v>
      </c>
      <c r="D167" s="49" t="str">
        <f t="shared" si="2"/>
        <v>EMEI VALÉRIA APARECIDA DE ALMEIDA VASCONCELOS</v>
      </c>
      <c r="E167" s="49" t="s">
        <v>1371</v>
      </c>
      <c r="F167" s="61" t="s">
        <v>125</v>
      </c>
      <c r="G167" s="49" t="s">
        <v>1372</v>
      </c>
      <c r="H167" s="49" t="s">
        <v>1373</v>
      </c>
      <c r="I167" s="61" t="s">
        <v>894</v>
      </c>
      <c r="J167" s="61" t="s">
        <v>1374</v>
      </c>
      <c r="K167" s="61" t="s">
        <v>1070</v>
      </c>
      <c r="L167" s="61"/>
      <c r="M167" s="61" t="s">
        <v>1070</v>
      </c>
      <c r="N167" s="49" t="s">
        <v>1050</v>
      </c>
      <c r="O167" s="61" t="s">
        <v>610</v>
      </c>
      <c r="P167" s="54" t="s">
        <v>1375</v>
      </c>
      <c r="Q167" s="46"/>
      <c r="R167" s="68" t="s">
        <v>1376</v>
      </c>
    </row>
    <row r="168" spans="1:18" x14ac:dyDescent="0.25">
      <c r="A168" s="46">
        <v>167</v>
      </c>
      <c r="B168" s="61" t="s">
        <v>1041</v>
      </c>
      <c r="C168" s="49" t="s">
        <v>1377</v>
      </c>
      <c r="D168" s="49" t="str">
        <f t="shared" si="2"/>
        <v xml:space="preserve">EMEI VILA SÃO PEDRO </v>
      </c>
      <c r="E168" s="49" t="s">
        <v>1378</v>
      </c>
      <c r="F168" s="61" t="s">
        <v>456</v>
      </c>
      <c r="G168" s="49" t="s">
        <v>1379</v>
      </c>
      <c r="H168" s="49" t="s">
        <v>1380</v>
      </c>
      <c r="I168" s="61" t="s">
        <v>1381</v>
      </c>
      <c r="J168" s="61" t="s">
        <v>1382</v>
      </c>
      <c r="K168" s="61" t="s">
        <v>1070</v>
      </c>
      <c r="L168" s="61"/>
      <c r="M168" s="61" t="s">
        <v>1070</v>
      </c>
      <c r="N168" s="49" t="s">
        <v>1050</v>
      </c>
      <c r="O168" s="61" t="s">
        <v>610</v>
      </c>
      <c r="P168" s="54" t="s">
        <v>1383</v>
      </c>
      <c r="Q168" s="46" t="s">
        <v>1384</v>
      </c>
      <c r="R168" s="68" t="s">
        <v>1385</v>
      </c>
    </row>
    <row r="169" spans="1:18" x14ac:dyDescent="0.25">
      <c r="A169" s="46">
        <v>168</v>
      </c>
      <c r="B169" s="61" t="s">
        <v>1041</v>
      </c>
      <c r="C169" s="49" t="s">
        <v>1386</v>
      </c>
      <c r="D169" s="49" t="str">
        <f t="shared" si="2"/>
        <v xml:space="preserve">EMEI ZELI DE TOLEDO DIAS </v>
      </c>
      <c r="E169" s="49" t="s">
        <v>1387</v>
      </c>
      <c r="F169" s="61" t="s">
        <v>156</v>
      </c>
      <c r="G169" s="49" t="s">
        <v>1388</v>
      </c>
      <c r="H169" s="49" t="s">
        <v>1389</v>
      </c>
      <c r="I169" s="61" t="s">
        <v>1390</v>
      </c>
      <c r="J169" s="61" t="s">
        <v>1391</v>
      </c>
      <c r="K169" s="61" t="s">
        <v>1070</v>
      </c>
      <c r="L169" s="61"/>
      <c r="M169" s="61" t="s">
        <v>1392</v>
      </c>
      <c r="N169" s="49" t="s">
        <v>1050</v>
      </c>
      <c r="O169" s="61" t="s">
        <v>610</v>
      </c>
      <c r="P169" s="54" t="s">
        <v>1393</v>
      </c>
      <c r="Q169" s="46" t="s">
        <v>1394</v>
      </c>
      <c r="R169" s="68" t="s">
        <v>1395</v>
      </c>
    </row>
    <row r="170" spans="1:18" x14ac:dyDescent="0.25">
      <c r="A170" s="46">
        <v>169</v>
      </c>
      <c r="B170" s="61" t="s">
        <v>1041</v>
      </c>
      <c r="C170" s="49" t="s">
        <v>1396</v>
      </c>
      <c r="D170" s="49" t="str">
        <f t="shared" si="2"/>
        <v xml:space="preserve">EMEI ZENAIDE VILALVA DE ARAÚJO </v>
      </c>
      <c r="E170" s="49" t="s">
        <v>1397</v>
      </c>
      <c r="F170" s="61" t="s">
        <v>456</v>
      </c>
      <c r="G170" s="49" t="s">
        <v>1084</v>
      </c>
      <c r="H170" s="49" t="s">
        <v>1085</v>
      </c>
      <c r="I170" s="61" t="s">
        <v>1086</v>
      </c>
      <c r="J170" s="61" t="s">
        <v>1398</v>
      </c>
      <c r="K170" s="61" t="s">
        <v>1398</v>
      </c>
      <c r="L170" s="61"/>
      <c r="M170" s="61" t="s">
        <v>1070</v>
      </c>
      <c r="N170" s="49" t="s">
        <v>1050</v>
      </c>
      <c r="O170" s="61" t="s">
        <v>610</v>
      </c>
      <c r="P170" s="61" t="s">
        <v>1399</v>
      </c>
      <c r="Q170" s="46" t="s">
        <v>1400</v>
      </c>
      <c r="R170" s="68" t="s">
        <v>1401</v>
      </c>
    </row>
    <row r="171" spans="1:18" x14ac:dyDescent="0.25">
      <c r="A171" s="46">
        <v>170</v>
      </c>
      <c r="B171" s="61" t="s">
        <v>1041</v>
      </c>
      <c r="C171" s="49" t="s">
        <v>1402</v>
      </c>
      <c r="D171" s="49" t="str">
        <f t="shared" si="2"/>
        <v>EMEI ZILDA COSTA DE OLIVEIRA</v>
      </c>
      <c r="E171" s="49" t="s">
        <v>1403</v>
      </c>
      <c r="F171" s="61" t="s">
        <v>156</v>
      </c>
      <c r="G171" s="49" t="s">
        <v>1404</v>
      </c>
      <c r="H171" s="49" t="s">
        <v>1405</v>
      </c>
      <c r="I171" s="61" t="s">
        <v>1406</v>
      </c>
      <c r="J171" s="61" t="s">
        <v>1407</v>
      </c>
      <c r="K171" s="61" t="s">
        <v>1407</v>
      </c>
      <c r="L171" s="61" t="s">
        <v>650</v>
      </c>
      <c r="M171" s="61" t="s">
        <v>1408</v>
      </c>
      <c r="N171" s="49" t="s">
        <v>1050</v>
      </c>
      <c r="O171" s="61" t="s">
        <v>1409</v>
      </c>
      <c r="P171" s="61" t="s">
        <v>1410</v>
      </c>
      <c r="Q171" s="46" t="s">
        <v>1411</v>
      </c>
      <c r="R171" s="68" t="s">
        <v>1412</v>
      </c>
    </row>
    <row r="172" spans="1:18" x14ac:dyDescent="0.25">
      <c r="A172" s="46">
        <v>171</v>
      </c>
      <c r="B172" s="47" t="s">
        <v>1413</v>
      </c>
      <c r="C172" s="56" t="s">
        <v>1414</v>
      </c>
      <c r="D172" s="49" t="str">
        <f t="shared" si="2"/>
        <v>Filantrópica BEM TI VI</v>
      </c>
      <c r="E172" s="57"/>
      <c r="F172" s="29"/>
      <c r="G172" s="29"/>
      <c r="H172" s="29"/>
      <c r="I172" s="29"/>
      <c r="J172" s="29"/>
      <c r="K172" s="29"/>
      <c r="L172" s="29"/>
      <c r="M172" s="29"/>
      <c r="N172" s="58"/>
      <c r="O172" s="29"/>
      <c r="P172" s="29"/>
      <c r="Q172" s="57"/>
      <c r="R172" s="29"/>
    </row>
    <row r="173" spans="1:18" x14ac:dyDescent="0.25">
      <c r="A173" s="46">
        <v>172</v>
      </c>
      <c r="B173" s="47" t="s">
        <v>1413</v>
      </c>
      <c r="C173" s="56" t="s">
        <v>1415</v>
      </c>
      <c r="D173" s="49" t="str">
        <f t="shared" si="2"/>
        <v>Filantrópica INTEGRA</v>
      </c>
      <c r="E173" s="57"/>
      <c r="F173" s="29"/>
      <c r="G173" s="29"/>
      <c r="H173" s="29"/>
      <c r="I173" s="29"/>
      <c r="J173" s="29"/>
      <c r="K173" s="29"/>
      <c r="L173" s="29"/>
      <c r="M173" s="29"/>
      <c r="N173" s="58"/>
      <c r="O173" s="29"/>
      <c r="P173" s="29"/>
      <c r="Q173" s="57"/>
      <c r="R173" s="29"/>
    </row>
    <row r="174" spans="1:18" x14ac:dyDescent="0.25">
      <c r="A174" s="46">
        <v>173</v>
      </c>
      <c r="B174" s="70" t="s">
        <v>1416</v>
      </c>
      <c r="C174" s="71" t="s">
        <v>1417</v>
      </c>
      <c r="D174" s="49" t="str">
        <f t="shared" si="2"/>
        <v>IMI ANJELA MARIA DE SOUZA ALVES</v>
      </c>
      <c r="E174" s="71" t="s">
        <v>1418</v>
      </c>
      <c r="F174" s="70" t="s">
        <v>125</v>
      </c>
      <c r="G174" s="71" t="s">
        <v>1419</v>
      </c>
      <c r="H174" s="71" t="s">
        <v>684</v>
      </c>
      <c r="I174" s="70" t="s">
        <v>1420</v>
      </c>
      <c r="J174" s="70" t="s">
        <v>1421</v>
      </c>
      <c r="K174" s="70"/>
      <c r="L174" s="70"/>
      <c r="M174" s="70" t="s">
        <v>1422</v>
      </c>
      <c r="N174" s="71" t="s">
        <v>1423</v>
      </c>
      <c r="O174" s="70" t="s">
        <v>1424</v>
      </c>
      <c r="P174" s="54" t="s">
        <v>1425</v>
      </c>
      <c r="Q174" s="70" t="s">
        <v>1426</v>
      </c>
      <c r="R174" s="72" t="s">
        <v>1427</v>
      </c>
    </row>
    <row r="175" spans="1:18" x14ac:dyDescent="0.25">
      <c r="A175" s="46">
        <v>174</v>
      </c>
      <c r="B175" s="70" t="s">
        <v>1416</v>
      </c>
      <c r="C175" s="71" t="s">
        <v>1428</v>
      </c>
      <c r="D175" s="49" t="str">
        <f t="shared" si="2"/>
        <v>IMI ARMILINDA LOCATELLI DE MACEDO</v>
      </c>
      <c r="E175" s="71" t="s">
        <v>1428</v>
      </c>
      <c r="F175" s="70" t="s">
        <v>77</v>
      </c>
      <c r="G175" s="71" t="s">
        <v>1429</v>
      </c>
      <c r="H175" s="71" t="s">
        <v>1120</v>
      </c>
      <c r="I175" s="70" t="s">
        <v>1430</v>
      </c>
      <c r="J175" s="70" t="s">
        <v>1431</v>
      </c>
      <c r="K175" s="70"/>
      <c r="L175" s="70" t="s">
        <v>1431</v>
      </c>
      <c r="M175" s="70" t="s">
        <v>1070</v>
      </c>
      <c r="N175" s="71" t="s">
        <v>1423</v>
      </c>
      <c r="O175" s="70" t="s">
        <v>1424</v>
      </c>
      <c r="P175" s="54" t="s">
        <v>1432</v>
      </c>
      <c r="Q175" s="70" t="s">
        <v>1433</v>
      </c>
      <c r="R175" s="72" t="s">
        <v>1434</v>
      </c>
    </row>
    <row r="176" spans="1:18" x14ac:dyDescent="0.25">
      <c r="A176" s="46">
        <v>175</v>
      </c>
      <c r="B176" s="70" t="s">
        <v>1416</v>
      </c>
      <c r="C176" s="71" t="s">
        <v>1435</v>
      </c>
      <c r="D176" s="49" t="str">
        <f t="shared" si="2"/>
        <v>IMI BENEDITO CARVALHO DOS SANTOS</v>
      </c>
      <c r="E176" s="71" t="s">
        <v>1435</v>
      </c>
      <c r="F176" s="70" t="s">
        <v>456</v>
      </c>
      <c r="G176" s="71" t="s">
        <v>1436</v>
      </c>
      <c r="H176" s="71" t="s">
        <v>1437</v>
      </c>
      <c r="I176" s="70" t="s">
        <v>1438</v>
      </c>
      <c r="J176" s="70" t="s">
        <v>1439</v>
      </c>
      <c r="K176" s="70"/>
      <c r="L176" s="70"/>
      <c r="M176" s="70" t="s">
        <v>1440</v>
      </c>
      <c r="N176" s="71" t="s">
        <v>1423</v>
      </c>
      <c r="O176" s="70" t="s">
        <v>1424</v>
      </c>
      <c r="P176" s="54" t="s">
        <v>1441</v>
      </c>
      <c r="Q176" s="70" t="s">
        <v>1442</v>
      </c>
      <c r="R176" s="72" t="s">
        <v>1443</v>
      </c>
    </row>
    <row r="177" spans="1:18" x14ac:dyDescent="0.25">
      <c r="A177" s="46">
        <v>176</v>
      </c>
      <c r="B177" s="70" t="s">
        <v>1416</v>
      </c>
      <c r="C177" s="71" t="s">
        <v>1444</v>
      </c>
      <c r="D177" s="49" t="str">
        <f t="shared" si="2"/>
        <v>IMI DIMÉIA MARIA FERREIRA DINIZ ENDO</v>
      </c>
      <c r="E177" s="71" t="s">
        <v>1445</v>
      </c>
      <c r="F177" s="70" t="s">
        <v>125</v>
      </c>
      <c r="G177" s="71" t="s">
        <v>346</v>
      </c>
      <c r="H177" s="71" t="s">
        <v>208</v>
      </c>
      <c r="I177" s="70" t="s">
        <v>1446</v>
      </c>
      <c r="J177" s="70" t="s">
        <v>1447</v>
      </c>
      <c r="K177" s="70"/>
      <c r="L177" s="70" t="s">
        <v>1447</v>
      </c>
      <c r="M177" s="70" t="s">
        <v>1448</v>
      </c>
      <c r="N177" s="71" t="s">
        <v>1423</v>
      </c>
      <c r="O177" s="70" t="s">
        <v>1424</v>
      </c>
      <c r="P177" s="54" t="s">
        <v>1449</v>
      </c>
      <c r="Q177" s="70" t="s">
        <v>1450</v>
      </c>
      <c r="R177" s="72" t="s">
        <v>1451</v>
      </c>
    </row>
    <row r="178" spans="1:18" x14ac:dyDescent="0.25">
      <c r="A178" s="46">
        <v>185</v>
      </c>
      <c r="B178" s="70" t="s">
        <v>1416</v>
      </c>
      <c r="C178" s="71" t="s">
        <v>590</v>
      </c>
      <c r="D178" s="49" t="str">
        <f t="shared" si="2"/>
        <v>IMI DOM PEDRO DE ALCÂNTARA</v>
      </c>
      <c r="E178" s="71" t="s">
        <v>591</v>
      </c>
      <c r="F178" s="70" t="s">
        <v>125</v>
      </c>
      <c r="G178" s="71" t="s">
        <v>1452</v>
      </c>
      <c r="H178" s="71" t="s">
        <v>1453</v>
      </c>
      <c r="I178" s="70" t="s">
        <v>594</v>
      </c>
      <c r="J178" s="70" t="s">
        <v>1454</v>
      </c>
      <c r="K178" s="70"/>
      <c r="L178" s="70" t="s">
        <v>1070</v>
      </c>
      <c r="M178" s="70" t="s">
        <v>1455</v>
      </c>
      <c r="N178" s="71" t="s">
        <v>1423</v>
      </c>
      <c r="O178" s="70" t="s">
        <v>1424</v>
      </c>
      <c r="P178" s="70" t="s">
        <v>1456</v>
      </c>
      <c r="Q178" s="70" t="s">
        <v>1457</v>
      </c>
      <c r="R178" s="72" t="s">
        <v>1458</v>
      </c>
    </row>
    <row r="179" spans="1:18" x14ac:dyDescent="0.25">
      <c r="A179" s="46">
        <v>177</v>
      </c>
      <c r="B179" s="46" t="s">
        <v>1416</v>
      </c>
      <c r="C179" s="69" t="s">
        <v>1459</v>
      </c>
      <c r="D179" s="49" t="str">
        <f t="shared" si="2"/>
        <v>IMI FERNANDO TAO DE AZEVEDO</v>
      </c>
      <c r="E179" s="69" t="s">
        <v>1459</v>
      </c>
      <c r="F179" s="46" t="s">
        <v>125</v>
      </c>
      <c r="G179" s="69" t="s">
        <v>1460</v>
      </c>
      <c r="H179" s="69" t="s">
        <v>861</v>
      </c>
      <c r="I179" s="73" t="s">
        <v>1461</v>
      </c>
      <c r="J179" s="74" t="s">
        <v>1462</v>
      </c>
      <c r="K179" s="74"/>
      <c r="L179" s="74"/>
      <c r="M179" s="74"/>
      <c r="N179" s="71" t="s">
        <v>1423</v>
      </c>
      <c r="O179" s="46" t="s">
        <v>1424</v>
      </c>
      <c r="P179" s="54" t="s">
        <v>1463</v>
      </c>
      <c r="Q179" s="46"/>
      <c r="R179" s="75" t="s">
        <v>1464</v>
      </c>
    </row>
    <row r="180" spans="1:18" x14ac:dyDescent="0.25">
      <c r="A180" s="46">
        <v>178</v>
      </c>
      <c r="B180" s="70" t="s">
        <v>1416</v>
      </c>
      <c r="C180" s="71" t="s">
        <v>1465</v>
      </c>
      <c r="D180" s="49" t="str">
        <f t="shared" si="2"/>
        <v>IMI FLÁVIO LENZI</v>
      </c>
      <c r="E180" s="71" t="s">
        <v>1465</v>
      </c>
      <c r="F180" s="70" t="s">
        <v>77</v>
      </c>
      <c r="G180" s="71" t="s">
        <v>1466</v>
      </c>
      <c r="H180" s="71" t="s">
        <v>1045</v>
      </c>
      <c r="I180" s="70" t="s">
        <v>1467</v>
      </c>
      <c r="J180" s="70" t="s">
        <v>1468</v>
      </c>
      <c r="K180" s="70"/>
      <c r="L180" s="70"/>
      <c r="M180" s="70" t="s">
        <v>1469</v>
      </c>
      <c r="N180" s="71" t="s">
        <v>1423</v>
      </c>
      <c r="O180" s="70" t="s">
        <v>1424</v>
      </c>
      <c r="P180" s="54" t="s">
        <v>1470</v>
      </c>
      <c r="Q180" s="70" t="s">
        <v>1471</v>
      </c>
      <c r="R180" s="72" t="s">
        <v>1472</v>
      </c>
    </row>
    <row r="181" spans="1:18" x14ac:dyDescent="0.25">
      <c r="A181" s="46">
        <v>179</v>
      </c>
      <c r="B181" s="46" t="s">
        <v>1416</v>
      </c>
      <c r="C181" s="71" t="s">
        <v>1473</v>
      </c>
      <c r="D181" s="49" t="str">
        <f t="shared" si="2"/>
        <v>IMI JESUS DE NAZARÉ</v>
      </c>
      <c r="E181" s="71" t="s">
        <v>1473</v>
      </c>
      <c r="F181" s="70" t="s">
        <v>125</v>
      </c>
      <c r="G181" s="71" t="s">
        <v>1474</v>
      </c>
      <c r="H181" s="71" t="s">
        <v>1475</v>
      </c>
      <c r="I181" s="70" t="s">
        <v>1476</v>
      </c>
      <c r="J181" s="70" t="s">
        <v>1477</v>
      </c>
      <c r="K181" s="70"/>
      <c r="L181" s="70" t="s">
        <v>1070</v>
      </c>
      <c r="M181" s="70" t="s">
        <v>1478</v>
      </c>
      <c r="N181" s="71" t="s">
        <v>1423</v>
      </c>
      <c r="O181" s="70" t="s">
        <v>1424</v>
      </c>
      <c r="P181" s="54" t="s">
        <v>1479</v>
      </c>
      <c r="Q181" s="70" t="s">
        <v>1480</v>
      </c>
      <c r="R181" s="72" t="s">
        <v>1481</v>
      </c>
    </row>
    <row r="182" spans="1:18" x14ac:dyDescent="0.25">
      <c r="A182" s="46">
        <v>180</v>
      </c>
      <c r="B182" s="70" t="s">
        <v>1416</v>
      </c>
      <c r="C182" s="71" t="s">
        <v>1482</v>
      </c>
      <c r="D182" s="49" t="str">
        <f t="shared" si="2"/>
        <v>IMI JOANA MATTAR DE OLIVEIRA</v>
      </c>
      <c r="E182" s="71" t="s">
        <v>1482</v>
      </c>
      <c r="F182" s="70" t="s">
        <v>125</v>
      </c>
      <c r="G182" s="71" t="s">
        <v>1483</v>
      </c>
      <c r="H182" s="71" t="s">
        <v>811</v>
      </c>
      <c r="I182" s="70" t="s">
        <v>1484</v>
      </c>
      <c r="J182" s="70" t="s">
        <v>1485</v>
      </c>
      <c r="K182" s="70"/>
      <c r="L182" s="70" t="s">
        <v>1486</v>
      </c>
      <c r="M182" s="70" t="s">
        <v>1487</v>
      </c>
      <c r="N182" s="71" t="s">
        <v>1423</v>
      </c>
      <c r="O182" s="70" t="s">
        <v>1424</v>
      </c>
      <c r="P182" s="70" t="s">
        <v>1488</v>
      </c>
      <c r="Q182" s="70" t="s">
        <v>1489</v>
      </c>
      <c r="R182" s="72" t="s">
        <v>1490</v>
      </c>
    </row>
    <row r="183" spans="1:18" x14ac:dyDescent="0.25">
      <c r="A183" s="46">
        <v>181</v>
      </c>
      <c r="B183" s="70" t="s">
        <v>1416</v>
      </c>
      <c r="C183" s="71" t="s">
        <v>1491</v>
      </c>
      <c r="D183" s="49" t="str">
        <f t="shared" si="2"/>
        <v>IMI JOÃO LOPES SIMÕES</v>
      </c>
      <c r="E183" s="71" t="s">
        <v>1491</v>
      </c>
      <c r="F183" s="70" t="s">
        <v>125</v>
      </c>
      <c r="G183" s="71" t="s">
        <v>1492</v>
      </c>
      <c r="H183" s="71" t="s">
        <v>1314</v>
      </c>
      <c r="I183" s="70" t="s">
        <v>1493</v>
      </c>
      <c r="J183" s="70" t="s">
        <v>1494</v>
      </c>
      <c r="K183" s="70"/>
      <c r="L183" s="70" t="s">
        <v>1494</v>
      </c>
      <c r="M183" s="70" t="s">
        <v>1495</v>
      </c>
      <c r="N183" s="71" t="s">
        <v>1423</v>
      </c>
      <c r="O183" s="70" t="s">
        <v>1424</v>
      </c>
      <c r="P183" s="54" t="s">
        <v>1496</v>
      </c>
      <c r="Q183" s="70" t="s">
        <v>1497</v>
      </c>
      <c r="R183" s="72" t="s">
        <v>1498</v>
      </c>
    </row>
    <row r="184" spans="1:18" x14ac:dyDescent="0.25">
      <c r="A184" s="46">
        <v>182</v>
      </c>
      <c r="B184" s="70" t="s">
        <v>1416</v>
      </c>
      <c r="C184" s="71" t="s">
        <v>1499</v>
      </c>
      <c r="D184" s="49" t="str">
        <f t="shared" si="2"/>
        <v>IMI MARIA DE LOURDES CONSTANTINO</v>
      </c>
      <c r="E184" s="71" t="s">
        <v>1500</v>
      </c>
      <c r="F184" s="70" t="s">
        <v>77</v>
      </c>
      <c r="G184" s="71" t="s">
        <v>1501</v>
      </c>
      <c r="H184" s="71" t="s">
        <v>991</v>
      </c>
      <c r="I184" s="70" t="s">
        <v>1502</v>
      </c>
      <c r="J184" s="70" t="s">
        <v>1503</v>
      </c>
      <c r="K184" s="70"/>
      <c r="L184" s="70" t="s">
        <v>1504</v>
      </c>
      <c r="M184" s="70" t="s">
        <v>1505</v>
      </c>
      <c r="N184" s="71" t="s">
        <v>1423</v>
      </c>
      <c r="O184" s="70" t="s">
        <v>1424</v>
      </c>
      <c r="P184" s="54" t="s">
        <v>1506</v>
      </c>
      <c r="Q184" s="70" t="s">
        <v>1507</v>
      </c>
      <c r="R184" s="72" t="s">
        <v>1508</v>
      </c>
    </row>
    <row r="185" spans="1:18" x14ac:dyDescent="0.25">
      <c r="A185" s="46">
        <v>183</v>
      </c>
      <c r="B185" s="70" t="s">
        <v>1416</v>
      </c>
      <c r="C185" s="71" t="s">
        <v>413</v>
      </c>
      <c r="D185" s="49" t="str">
        <f t="shared" si="2"/>
        <v>IMI MARILDA FERREIRA DE BRITO BARROS PEREIRA</v>
      </c>
      <c r="E185" s="71" t="s">
        <v>413</v>
      </c>
      <c r="F185" s="70" t="s">
        <v>77</v>
      </c>
      <c r="G185" s="71" t="s">
        <v>1509</v>
      </c>
      <c r="H185" s="71" t="s">
        <v>667</v>
      </c>
      <c r="I185" s="70" t="s">
        <v>668</v>
      </c>
      <c r="J185" s="70" t="s">
        <v>1510</v>
      </c>
      <c r="K185" s="70"/>
      <c r="L185" s="70" t="s">
        <v>1070</v>
      </c>
      <c r="M185" s="70" t="s">
        <v>1511</v>
      </c>
      <c r="N185" s="71" t="s">
        <v>1423</v>
      </c>
      <c r="O185" s="70" t="s">
        <v>1424</v>
      </c>
      <c r="P185" s="54" t="s">
        <v>1512</v>
      </c>
      <c r="Q185" s="70" t="s">
        <v>1513</v>
      </c>
      <c r="R185" s="72" t="s">
        <v>1514</v>
      </c>
    </row>
    <row r="186" spans="1:18" x14ac:dyDescent="0.25">
      <c r="A186" s="46">
        <v>184</v>
      </c>
      <c r="B186" s="70" t="s">
        <v>1416</v>
      </c>
      <c r="C186" s="71" t="s">
        <v>1515</v>
      </c>
      <c r="D186" s="49" t="str">
        <f t="shared" si="2"/>
        <v>IMI MAROCA VENEZIANI</v>
      </c>
      <c r="E186" s="71" t="s">
        <v>1515</v>
      </c>
      <c r="F186" s="70" t="s">
        <v>117</v>
      </c>
      <c r="G186" s="71" t="s">
        <v>1516</v>
      </c>
      <c r="H186" s="71" t="s">
        <v>250</v>
      </c>
      <c r="I186" s="70" t="s">
        <v>559</v>
      </c>
      <c r="J186" s="70" t="s">
        <v>1517</v>
      </c>
      <c r="K186" s="70" t="s">
        <v>1518</v>
      </c>
      <c r="L186" s="70" t="s">
        <v>1070</v>
      </c>
      <c r="M186" s="70" t="s">
        <v>1519</v>
      </c>
      <c r="N186" s="71" t="s">
        <v>1423</v>
      </c>
      <c r="O186" s="70" t="s">
        <v>1424</v>
      </c>
      <c r="P186" s="54" t="s">
        <v>1520</v>
      </c>
      <c r="Q186" s="70" t="s">
        <v>1521</v>
      </c>
      <c r="R186" s="72" t="s">
        <v>1522</v>
      </c>
    </row>
    <row r="187" spans="1:18" x14ac:dyDescent="0.25">
      <c r="A187" s="46">
        <v>186</v>
      </c>
      <c r="B187" s="70" t="s">
        <v>1416</v>
      </c>
      <c r="C187" s="71" t="s">
        <v>1523</v>
      </c>
      <c r="D187" s="49" t="str">
        <f t="shared" si="2"/>
        <v>IMI POUSADA DO VALE</v>
      </c>
      <c r="E187" s="71" t="s">
        <v>1523</v>
      </c>
      <c r="F187" s="70" t="s">
        <v>77</v>
      </c>
      <c r="G187" s="71" t="s">
        <v>1524</v>
      </c>
      <c r="H187" s="48" t="s">
        <v>656</v>
      </c>
      <c r="I187" s="70" t="s">
        <v>1525</v>
      </c>
      <c r="J187" s="70" t="s">
        <v>1526</v>
      </c>
      <c r="K187" s="70"/>
      <c r="L187" s="70" t="s">
        <v>1526</v>
      </c>
      <c r="M187" s="70" t="s">
        <v>1527</v>
      </c>
      <c r="N187" s="71" t="s">
        <v>1423</v>
      </c>
      <c r="O187" s="70" t="s">
        <v>1424</v>
      </c>
      <c r="P187" s="54" t="s">
        <v>1528</v>
      </c>
      <c r="Q187" s="70" t="s">
        <v>1529</v>
      </c>
      <c r="R187" s="72" t="s">
        <v>1530</v>
      </c>
    </row>
    <row r="188" spans="1:18" x14ac:dyDescent="0.25">
      <c r="A188" s="46">
        <v>187</v>
      </c>
      <c r="B188" s="61" t="s">
        <v>1531</v>
      </c>
      <c r="C188" s="49" t="s">
        <v>1532</v>
      </c>
      <c r="D188" s="49" t="str">
        <f t="shared" si="2"/>
        <v>NEI ALADIR MAIA RIBEIRO GOMES - R09</v>
      </c>
      <c r="E188" s="49" t="s">
        <v>1532</v>
      </c>
      <c r="F188" s="61" t="s">
        <v>125</v>
      </c>
      <c r="G188" s="49" t="s">
        <v>1533</v>
      </c>
      <c r="H188" s="49" t="s">
        <v>861</v>
      </c>
      <c r="I188" s="61" t="s">
        <v>1534</v>
      </c>
      <c r="J188" s="61" t="s">
        <v>1535</v>
      </c>
      <c r="K188" s="61" t="s">
        <v>1070</v>
      </c>
      <c r="L188" s="61"/>
      <c r="M188" s="61" t="s">
        <v>1070</v>
      </c>
      <c r="N188" s="49" t="s">
        <v>1050</v>
      </c>
      <c r="O188" s="61" t="s">
        <v>610</v>
      </c>
      <c r="P188" s="61" t="s">
        <v>1536</v>
      </c>
      <c r="Q188" s="46" t="s">
        <v>1537</v>
      </c>
      <c r="R188" s="68" t="s">
        <v>1538</v>
      </c>
    </row>
    <row r="189" spans="1:18" x14ac:dyDescent="0.25">
      <c r="A189" s="46">
        <v>188</v>
      </c>
      <c r="B189" s="61" t="s">
        <v>1531</v>
      </c>
      <c r="C189" s="49" t="s">
        <v>1539</v>
      </c>
      <c r="D189" s="49" t="str">
        <f t="shared" si="2"/>
        <v>NEI ALTO DA PONTE, DO - R12</v>
      </c>
      <c r="E189" s="49" t="s">
        <v>1539</v>
      </c>
      <c r="F189" s="61" t="s">
        <v>117</v>
      </c>
      <c r="G189" s="49" t="s">
        <v>1540</v>
      </c>
      <c r="H189" s="49" t="s">
        <v>250</v>
      </c>
      <c r="I189" s="61" t="s">
        <v>1541</v>
      </c>
      <c r="J189" s="61" t="s">
        <v>1542</v>
      </c>
      <c r="K189" s="61" t="s">
        <v>1070</v>
      </c>
      <c r="L189" s="61"/>
      <c r="M189" s="61" t="s">
        <v>1543</v>
      </c>
      <c r="N189" s="49" t="s">
        <v>1050</v>
      </c>
      <c r="O189" s="61" t="s">
        <v>610</v>
      </c>
      <c r="P189" s="54" t="s">
        <v>1544</v>
      </c>
      <c r="Q189" s="46" t="s">
        <v>1545</v>
      </c>
      <c r="R189" s="68" t="s">
        <v>1546</v>
      </c>
    </row>
    <row r="190" spans="1:18" x14ac:dyDescent="0.25">
      <c r="A190" s="46">
        <v>189</v>
      </c>
      <c r="B190" s="61" t="s">
        <v>1531</v>
      </c>
      <c r="C190" s="49" t="s">
        <v>1547</v>
      </c>
      <c r="D190" s="49" t="str">
        <f t="shared" si="2"/>
        <v>NEI ANA ISABEL BARBOSA - R13</v>
      </c>
      <c r="E190" s="49" t="s">
        <v>1548</v>
      </c>
      <c r="F190" s="61" t="s">
        <v>117</v>
      </c>
      <c r="G190" s="49" t="s">
        <v>1549</v>
      </c>
      <c r="H190" s="49" t="s">
        <v>302</v>
      </c>
      <c r="I190" s="61" t="s">
        <v>1550</v>
      </c>
      <c r="J190" s="61" t="s">
        <v>1551</v>
      </c>
      <c r="K190" s="61" t="s">
        <v>1070</v>
      </c>
      <c r="L190" s="61"/>
      <c r="M190" s="61" t="s">
        <v>1552</v>
      </c>
      <c r="N190" s="49" t="s">
        <v>1050</v>
      </c>
      <c r="O190" s="61" t="s">
        <v>610</v>
      </c>
      <c r="P190" s="54" t="s">
        <v>1553</v>
      </c>
      <c r="Q190" s="46" t="s">
        <v>1554</v>
      </c>
      <c r="R190" s="68" t="s">
        <v>1555</v>
      </c>
    </row>
    <row r="191" spans="1:18" x14ac:dyDescent="0.25">
      <c r="A191" s="46">
        <v>190</v>
      </c>
      <c r="B191" s="61" t="s">
        <v>1531</v>
      </c>
      <c r="C191" s="49" t="s">
        <v>1556</v>
      </c>
      <c r="D191" s="49" t="str">
        <f t="shared" si="2"/>
        <v>NEI BAIRRO DOS FREITAS - R11</v>
      </c>
      <c r="E191" s="49" t="s">
        <v>1556</v>
      </c>
      <c r="F191" s="61" t="s">
        <v>117</v>
      </c>
      <c r="G191" s="49" t="s">
        <v>1557</v>
      </c>
      <c r="H191" s="49" t="s">
        <v>177</v>
      </c>
      <c r="I191" s="61" t="s">
        <v>1558</v>
      </c>
      <c r="J191" s="61" t="s">
        <v>1559</v>
      </c>
      <c r="K191" s="61"/>
      <c r="L191" s="61"/>
      <c r="M191" s="61"/>
      <c r="N191" s="49" t="s">
        <v>1050</v>
      </c>
      <c r="O191" s="61" t="s">
        <v>610</v>
      </c>
      <c r="P191" s="54" t="s">
        <v>1560</v>
      </c>
      <c r="Q191" s="46"/>
      <c r="R191" s="68" t="s">
        <v>1561</v>
      </c>
    </row>
    <row r="192" spans="1:18" x14ac:dyDescent="0.25">
      <c r="A192" s="46">
        <v>191</v>
      </c>
      <c r="B192" s="61" t="s">
        <v>1531</v>
      </c>
      <c r="C192" s="49" t="s">
        <v>1562</v>
      </c>
      <c r="D192" s="49" t="str">
        <f t="shared" si="2"/>
        <v xml:space="preserve">NEI DOROTI DA SILVA CUNHA </v>
      </c>
      <c r="E192" s="49" t="s">
        <v>1562</v>
      </c>
      <c r="F192" s="61" t="s">
        <v>77</v>
      </c>
      <c r="G192" s="49" t="s">
        <v>1563</v>
      </c>
      <c r="H192" s="49" t="s">
        <v>1564</v>
      </c>
      <c r="I192" s="61" t="s">
        <v>1565</v>
      </c>
      <c r="J192" s="61" t="s">
        <v>1566</v>
      </c>
      <c r="K192" s="61" t="s">
        <v>1070</v>
      </c>
      <c r="L192" s="61"/>
      <c r="M192" s="61" t="s">
        <v>1567</v>
      </c>
      <c r="N192" s="49" t="s">
        <v>1050</v>
      </c>
      <c r="O192" s="61" t="s">
        <v>610</v>
      </c>
      <c r="P192" s="54" t="s">
        <v>1568</v>
      </c>
      <c r="Q192" s="46" t="s">
        <v>1569</v>
      </c>
      <c r="R192" s="68" t="s">
        <v>1570</v>
      </c>
    </row>
    <row r="193" spans="1:18" x14ac:dyDescent="0.25">
      <c r="A193" s="46">
        <v>192</v>
      </c>
      <c r="B193" s="61" t="s">
        <v>1531</v>
      </c>
      <c r="C193" s="49" t="s">
        <v>1571</v>
      </c>
      <c r="D193" s="49" t="str">
        <f t="shared" si="2"/>
        <v>NEI ELZA MARIA DIAS MENDONÇA - R01</v>
      </c>
      <c r="E193" s="49" t="s">
        <v>1572</v>
      </c>
      <c r="F193" s="61" t="s">
        <v>456</v>
      </c>
      <c r="G193" s="49" t="s">
        <v>1573</v>
      </c>
      <c r="H193" s="49" t="s">
        <v>227</v>
      </c>
      <c r="I193" s="61" t="s">
        <v>1574</v>
      </c>
      <c r="J193" s="61" t="s">
        <v>1575</v>
      </c>
      <c r="K193" s="61" t="s">
        <v>1070</v>
      </c>
      <c r="L193" s="61"/>
      <c r="M193" s="61" t="s">
        <v>1070</v>
      </c>
      <c r="N193" s="49" t="s">
        <v>1050</v>
      </c>
      <c r="O193" s="61" t="s">
        <v>610</v>
      </c>
      <c r="P193" s="54" t="s">
        <v>1576</v>
      </c>
      <c r="Q193" s="46" t="s">
        <v>1577</v>
      </c>
      <c r="R193" s="68" t="s">
        <v>1578</v>
      </c>
    </row>
    <row r="194" spans="1:18" x14ac:dyDescent="0.25">
      <c r="A194" s="46">
        <v>193</v>
      </c>
      <c r="B194" s="61" t="s">
        <v>1531</v>
      </c>
      <c r="C194" s="49" t="s">
        <v>1579</v>
      </c>
      <c r="D194" s="49" t="str">
        <f>B194 &amp; " " &amp;C194</f>
        <v>NEI EUGÊNIO DE MELO - R05</v>
      </c>
      <c r="E194" s="49" t="s">
        <v>1580</v>
      </c>
      <c r="F194" s="61" t="s">
        <v>77</v>
      </c>
      <c r="G194" s="49" t="s">
        <v>1581</v>
      </c>
      <c r="H194" s="49" t="s">
        <v>462</v>
      </c>
      <c r="I194" s="61" t="s">
        <v>1582</v>
      </c>
      <c r="J194" s="61" t="s">
        <v>1583</v>
      </c>
      <c r="K194" s="61" t="s">
        <v>1070</v>
      </c>
      <c r="L194" s="61"/>
      <c r="M194" s="61" t="s">
        <v>1584</v>
      </c>
      <c r="N194" s="49" t="s">
        <v>1050</v>
      </c>
      <c r="O194" s="61" t="s">
        <v>610</v>
      </c>
      <c r="P194" s="54" t="s">
        <v>1585</v>
      </c>
      <c r="Q194" s="46" t="s">
        <v>1586</v>
      </c>
      <c r="R194" s="68" t="s">
        <v>1587</v>
      </c>
    </row>
    <row r="195" spans="1:18" x14ac:dyDescent="0.25">
      <c r="A195" s="46">
        <v>194</v>
      </c>
      <c r="B195" s="61" t="s">
        <v>1531</v>
      </c>
      <c r="C195" s="49" t="s">
        <v>1588</v>
      </c>
      <c r="D195" s="49" t="str">
        <f>B195 &amp; " " &amp;C195</f>
        <v xml:space="preserve">NEI JOSÉ PAULINO BICUDO </v>
      </c>
      <c r="E195" s="49" t="s">
        <v>1588</v>
      </c>
      <c r="F195" s="61" t="s">
        <v>456</v>
      </c>
      <c r="G195" s="49" t="s">
        <v>1589</v>
      </c>
      <c r="H195" s="49" t="s">
        <v>415</v>
      </c>
      <c r="I195" s="61" t="s">
        <v>1590</v>
      </c>
      <c r="J195" s="61" t="s">
        <v>1591</v>
      </c>
      <c r="K195" s="61" t="s">
        <v>1070</v>
      </c>
      <c r="L195" s="61"/>
      <c r="M195" s="61" t="s">
        <v>1070</v>
      </c>
      <c r="N195" s="49" t="s">
        <v>1307</v>
      </c>
      <c r="O195" s="61" t="s">
        <v>1592</v>
      </c>
      <c r="P195" s="61" t="s">
        <v>1593</v>
      </c>
      <c r="Q195" s="46" t="s">
        <v>1594</v>
      </c>
      <c r="R195" s="68" t="s">
        <v>1595</v>
      </c>
    </row>
    <row r="196" spans="1:18" x14ac:dyDescent="0.25">
      <c r="A196" s="46">
        <v>195</v>
      </c>
      <c r="B196" s="61" t="s">
        <v>1531</v>
      </c>
      <c r="C196" s="49" t="s">
        <v>1596</v>
      </c>
      <c r="D196" s="49" t="str">
        <f>B196 &amp; " " &amp;C196</f>
        <v xml:space="preserve">NEI MARIANITA DE OLIVEIRA PEREIRA SANTOS </v>
      </c>
      <c r="E196" s="49" t="s">
        <v>1597</v>
      </c>
      <c r="F196" s="61" t="s">
        <v>125</v>
      </c>
      <c r="G196" s="49" t="s">
        <v>1598</v>
      </c>
      <c r="H196" s="49" t="s">
        <v>127</v>
      </c>
      <c r="I196" s="61" t="s">
        <v>1599</v>
      </c>
      <c r="J196" s="61" t="s">
        <v>1600</v>
      </c>
      <c r="K196" s="61" t="s">
        <v>1601</v>
      </c>
      <c r="L196" s="61"/>
      <c r="M196" s="61" t="s">
        <v>1070</v>
      </c>
      <c r="N196" s="49" t="s">
        <v>1050</v>
      </c>
      <c r="O196" s="61" t="s">
        <v>610</v>
      </c>
      <c r="P196" s="54" t="s">
        <v>1602</v>
      </c>
      <c r="Q196" s="46" t="s">
        <v>1603</v>
      </c>
      <c r="R196" s="68" t="s">
        <v>1604</v>
      </c>
    </row>
    <row r="197" spans="1:18" x14ac:dyDescent="0.25">
      <c r="A197" s="46">
        <v>196</v>
      </c>
      <c r="B197" s="61" t="s">
        <v>1531</v>
      </c>
      <c r="C197" s="49" t="s">
        <v>1605</v>
      </c>
      <c r="D197" s="49" t="str">
        <f>B197 &amp; " " &amp;C197</f>
        <v>NEI RIO COMPRIDO, DO - R10</v>
      </c>
      <c r="E197" s="49" t="s">
        <v>1605</v>
      </c>
      <c r="F197" s="61" t="s">
        <v>125</v>
      </c>
      <c r="G197" s="49" t="s">
        <v>1606</v>
      </c>
      <c r="H197" s="49" t="s">
        <v>940</v>
      </c>
      <c r="I197" s="61" t="s">
        <v>1607</v>
      </c>
      <c r="J197" s="61" t="s">
        <v>1608</v>
      </c>
      <c r="K197" s="61"/>
      <c r="L197" s="61"/>
      <c r="M197" s="61" t="s">
        <v>1070</v>
      </c>
      <c r="N197" s="49" t="s">
        <v>1050</v>
      </c>
      <c r="O197" s="61" t="s">
        <v>610</v>
      </c>
      <c r="P197" s="54" t="s">
        <v>1609</v>
      </c>
      <c r="Q197" s="46" t="s">
        <v>1610</v>
      </c>
      <c r="R197" s="68" t="s">
        <v>1611</v>
      </c>
    </row>
    <row r="198" spans="1:18" x14ac:dyDescent="0.25">
      <c r="A198" s="46">
        <v>197</v>
      </c>
      <c r="B198" s="61" t="s">
        <v>1531</v>
      </c>
      <c r="C198" s="49" t="s">
        <v>1612</v>
      </c>
      <c r="D198" s="49" t="str">
        <f>B198 &amp; " " &amp;C198</f>
        <v>NEI SÃO FRANCISCO XAVIER - R13</v>
      </c>
      <c r="E198" s="49" t="s">
        <v>1613</v>
      </c>
      <c r="F198" s="61" t="s">
        <v>117</v>
      </c>
      <c r="G198" s="49" t="s">
        <v>1614</v>
      </c>
      <c r="H198" s="49" t="s">
        <v>871</v>
      </c>
      <c r="I198" s="61" t="s">
        <v>872</v>
      </c>
      <c r="J198" s="61" t="s">
        <v>1615</v>
      </c>
      <c r="K198" s="61" t="s">
        <v>1070</v>
      </c>
      <c r="L198" s="61"/>
      <c r="M198" s="61" t="s">
        <v>1616</v>
      </c>
      <c r="N198" s="49" t="s">
        <v>1050</v>
      </c>
      <c r="O198" s="61" t="s">
        <v>610</v>
      </c>
      <c r="P198" s="54" t="s">
        <v>1617</v>
      </c>
      <c r="Q198" s="46" t="s">
        <v>1618</v>
      </c>
      <c r="R198" s="68" t="s">
        <v>1619</v>
      </c>
    </row>
    <row r="199" spans="1:18" x14ac:dyDescent="0.25">
      <c r="A199" s="46"/>
      <c r="B199" s="61"/>
      <c r="C199" s="49" t="s">
        <v>1620</v>
      </c>
      <c r="D199" s="49" t="s">
        <v>1620</v>
      </c>
      <c r="E199" s="49"/>
      <c r="F199" s="61"/>
      <c r="G199" s="49"/>
      <c r="H199" s="49"/>
      <c r="I199" s="61"/>
      <c r="J199" s="61"/>
      <c r="K199" s="61"/>
      <c r="L199" s="61"/>
      <c r="M199" s="61"/>
      <c r="N199" s="49"/>
      <c r="O199" s="61"/>
      <c r="P199" s="54"/>
      <c r="Q199" s="46"/>
      <c r="R199" s="68"/>
    </row>
    <row r="200" spans="1:18" x14ac:dyDescent="0.25">
      <c r="A200" s="46">
        <v>198</v>
      </c>
      <c r="B200" s="61" t="s">
        <v>1531</v>
      </c>
      <c r="C200" s="49" t="s">
        <v>1621</v>
      </c>
      <c r="D200" s="49" t="str">
        <f t="shared" ref="D200:D205" si="3">B200 &amp; " " &amp;C200</f>
        <v>NEI VICENTE SIMIÃO LUZ - R07</v>
      </c>
      <c r="E200" s="49" t="s">
        <v>1621</v>
      </c>
      <c r="F200" s="61" t="s">
        <v>156</v>
      </c>
      <c r="G200" s="49" t="s">
        <v>1622</v>
      </c>
      <c r="H200" s="49" t="s">
        <v>1623</v>
      </c>
      <c r="I200" s="61" t="s">
        <v>1624</v>
      </c>
      <c r="J200" s="61" t="s">
        <v>1625</v>
      </c>
      <c r="K200" s="61" t="s">
        <v>1070</v>
      </c>
      <c r="L200" s="61"/>
      <c r="M200" s="61" t="s">
        <v>1626</v>
      </c>
      <c r="N200" s="49" t="s">
        <v>1307</v>
      </c>
      <c r="O200" s="61" t="s">
        <v>610</v>
      </c>
      <c r="P200" s="54" t="s">
        <v>1627</v>
      </c>
      <c r="Q200" s="46" t="s">
        <v>1628</v>
      </c>
      <c r="R200" s="68" t="s">
        <v>1629</v>
      </c>
    </row>
    <row r="201" spans="1:18" x14ac:dyDescent="0.25">
      <c r="A201" s="46">
        <v>199</v>
      </c>
      <c r="B201" s="61" t="s">
        <v>1531</v>
      </c>
      <c r="C201" s="49" t="s">
        <v>1630</v>
      </c>
      <c r="D201" s="49" t="str">
        <f t="shared" si="3"/>
        <v>NEI VILA CÉSAR - R11</v>
      </c>
      <c r="E201" s="49" t="s">
        <v>1631</v>
      </c>
      <c r="F201" s="61" t="s">
        <v>117</v>
      </c>
      <c r="G201" s="49" t="s">
        <v>1632</v>
      </c>
      <c r="H201" s="49" t="s">
        <v>1633</v>
      </c>
      <c r="I201" s="61" t="s">
        <v>1634</v>
      </c>
      <c r="J201" s="61" t="s">
        <v>1635</v>
      </c>
      <c r="K201" s="61" t="s">
        <v>1635</v>
      </c>
      <c r="L201" s="61"/>
      <c r="M201" s="61" t="s">
        <v>1070</v>
      </c>
      <c r="N201" s="49" t="s">
        <v>1050</v>
      </c>
      <c r="O201" s="61" t="s">
        <v>610</v>
      </c>
      <c r="P201" s="54" t="s">
        <v>1636</v>
      </c>
      <c r="Q201" s="46" t="s">
        <v>1637</v>
      </c>
      <c r="R201" s="68" t="s">
        <v>1638</v>
      </c>
    </row>
    <row r="202" spans="1:18" x14ac:dyDescent="0.25">
      <c r="A202" s="46">
        <v>200</v>
      </c>
      <c r="B202" s="61" t="s">
        <v>1531</v>
      </c>
      <c r="C202" s="49" t="s">
        <v>1639</v>
      </c>
      <c r="D202" s="49" t="str">
        <f t="shared" si="3"/>
        <v>NEI VILA PAIVA - R13</v>
      </c>
      <c r="E202" s="49" t="s">
        <v>1640</v>
      </c>
      <c r="F202" s="61" t="s">
        <v>117</v>
      </c>
      <c r="G202" s="49" t="s">
        <v>1641</v>
      </c>
      <c r="H202" s="49" t="s">
        <v>1642</v>
      </c>
      <c r="I202" s="61" t="s">
        <v>1643</v>
      </c>
      <c r="J202" s="61" t="s">
        <v>1644</v>
      </c>
      <c r="K202" s="61" t="s">
        <v>1070</v>
      </c>
      <c r="L202" s="61"/>
      <c r="M202" s="61" t="s">
        <v>1070</v>
      </c>
      <c r="N202" s="49" t="s">
        <v>1050</v>
      </c>
      <c r="O202" s="61" t="s">
        <v>610</v>
      </c>
      <c r="P202" s="54" t="s">
        <v>1645</v>
      </c>
      <c r="Q202" s="46" t="s">
        <v>1646</v>
      </c>
      <c r="R202" s="68" t="s">
        <v>1647</v>
      </c>
    </row>
    <row r="203" spans="1:18" x14ac:dyDescent="0.25">
      <c r="A203" s="46">
        <v>201</v>
      </c>
      <c r="B203" s="61" t="s">
        <v>1531</v>
      </c>
      <c r="C203" s="49" t="s">
        <v>1648</v>
      </c>
      <c r="D203" s="49" t="str">
        <f t="shared" si="3"/>
        <v xml:space="preserve">NEI VILA SÃO BENEDITO </v>
      </c>
      <c r="E203" s="49" t="s">
        <v>1649</v>
      </c>
      <c r="F203" s="61" t="s">
        <v>156</v>
      </c>
      <c r="G203" s="49" t="s">
        <v>1650</v>
      </c>
      <c r="H203" s="49" t="s">
        <v>1651</v>
      </c>
      <c r="I203" s="61" t="s">
        <v>1652</v>
      </c>
      <c r="J203" s="61" t="s">
        <v>1653</v>
      </c>
      <c r="K203" s="61" t="s">
        <v>1070</v>
      </c>
      <c r="L203" s="61"/>
      <c r="M203" s="61" t="s">
        <v>1070</v>
      </c>
      <c r="N203" s="49" t="s">
        <v>1050</v>
      </c>
      <c r="O203" s="61" t="s">
        <v>1654</v>
      </c>
      <c r="P203" s="54" t="s">
        <v>1655</v>
      </c>
      <c r="Q203" s="46" t="s">
        <v>1656</v>
      </c>
      <c r="R203" s="68" t="s">
        <v>1657</v>
      </c>
    </row>
    <row r="204" spans="1:18" x14ac:dyDescent="0.25">
      <c r="A204" s="46">
        <v>202</v>
      </c>
      <c r="B204" s="61" t="s">
        <v>1531</v>
      </c>
      <c r="C204" s="49" t="s">
        <v>1658</v>
      </c>
      <c r="D204" s="49" t="str">
        <f t="shared" si="3"/>
        <v>NEI VILA SÃO BENTO - R07</v>
      </c>
      <c r="E204" s="49" t="s">
        <v>1659</v>
      </c>
      <c r="F204" s="61" t="s">
        <v>125</v>
      </c>
      <c r="G204" s="49" t="s">
        <v>1660</v>
      </c>
      <c r="H204" s="49" t="s">
        <v>1475</v>
      </c>
      <c r="I204" s="61" t="s">
        <v>1661</v>
      </c>
      <c r="J204" s="61" t="s">
        <v>1662</v>
      </c>
      <c r="K204" s="61" t="s">
        <v>1070</v>
      </c>
      <c r="L204" s="61"/>
      <c r="M204" s="61" t="s">
        <v>1663</v>
      </c>
      <c r="N204" s="49" t="s">
        <v>1050</v>
      </c>
      <c r="O204" s="61" t="s">
        <v>1654</v>
      </c>
      <c r="P204" s="54" t="s">
        <v>1664</v>
      </c>
      <c r="Q204" s="46" t="s">
        <v>1665</v>
      </c>
      <c r="R204" s="68" t="s">
        <v>1666</v>
      </c>
    </row>
    <row r="205" spans="1:18" x14ac:dyDescent="0.25">
      <c r="A205" s="46">
        <v>203</v>
      </c>
      <c r="B205" s="61" t="s">
        <v>1531</v>
      </c>
      <c r="C205" s="49" t="s">
        <v>1667</v>
      </c>
      <c r="D205" s="49" t="str">
        <f t="shared" si="3"/>
        <v>NEI VILA SÃO GERALDO - R12</v>
      </c>
      <c r="E205" s="49" t="s">
        <v>1668</v>
      </c>
      <c r="F205" s="61" t="s">
        <v>117</v>
      </c>
      <c r="G205" s="49" t="s">
        <v>1669</v>
      </c>
      <c r="H205" s="49" t="s">
        <v>1670</v>
      </c>
      <c r="I205" s="61" t="s">
        <v>1671</v>
      </c>
      <c r="J205" s="61" t="s">
        <v>1672</v>
      </c>
      <c r="K205" s="61" t="s">
        <v>1070</v>
      </c>
      <c r="L205" s="61"/>
      <c r="M205" s="61" t="s">
        <v>1673</v>
      </c>
      <c r="N205" s="49" t="s">
        <v>1050</v>
      </c>
      <c r="O205" s="61" t="s">
        <v>610</v>
      </c>
      <c r="P205" s="54" t="s">
        <v>1674</v>
      </c>
      <c r="Q205" s="46" t="s">
        <v>1675</v>
      </c>
      <c r="R205" s="68" t="s">
        <v>1676</v>
      </c>
    </row>
  </sheetData>
  <hyperlinks>
    <hyperlink ref="P96" r:id="rId1"/>
    <hyperlink ref="P94" r:id="rId2"/>
    <hyperlink ref="P106" r:id="rId3"/>
    <hyperlink ref="P87" r:id="rId4"/>
    <hyperlink ref="P99" r:id="rId5"/>
    <hyperlink ref="P107" r:id="rId6"/>
    <hyperlink ref="P121" r:id="rId7"/>
    <hyperlink ref="P88" r:id="rId8"/>
    <hyperlink ref="P101" r:id="rId9"/>
    <hyperlink ref="P104" r:id="rId10"/>
    <hyperlink ref="P111" r:id="rId11"/>
    <hyperlink ref="P112" r:id="rId12"/>
    <hyperlink ref="P113" r:id="rId13"/>
    <hyperlink ref="P114" r:id="rId14"/>
    <hyperlink ref="P115" r:id="rId15"/>
    <hyperlink ref="P120" r:id="rId16"/>
    <hyperlink ref="P122" r:id="rId17"/>
    <hyperlink ref="P124" r:id="rId18"/>
    <hyperlink ref="P125" r:id="rId19"/>
    <hyperlink ref="P130" r:id="rId20"/>
    <hyperlink ref="P95" r:id="rId21"/>
    <hyperlink ref="P92" r:id="rId22"/>
    <hyperlink ref="P110" r:id="rId23"/>
    <hyperlink ref="P105" r:id="rId24"/>
    <hyperlink ref="P84" r:id="rId25"/>
    <hyperlink ref="P86" r:id="rId26"/>
    <hyperlink ref="P90" r:id="rId27"/>
    <hyperlink ref="P109" r:id="rId28"/>
    <hyperlink ref="P116" r:id="rId29"/>
    <hyperlink ref="P117" r:id="rId30"/>
    <hyperlink ref="P128" r:id="rId31"/>
    <hyperlink ref="P127" r:id="rId32"/>
    <hyperlink ref="P123" r:id="rId33"/>
    <hyperlink ref="P93" r:id="rId34"/>
    <hyperlink ref="P118" r:id="rId35"/>
    <hyperlink ref="P85" r:id="rId36"/>
    <hyperlink ref="P126" r:id="rId37"/>
    <hyperlink ref="P83" r:id="rId38"/>
    <hyperlink ref="P91" r:id="rId39"/>
    <hyperlink ref="P144" r:id="rId40" display="emeiiracema@yahoo.com.br"/>
    <hyperlink ref="P200" r:id="rId41"/>
    <hyperlink ref="P204" r:id="rId42"/>
    <hyperlink ref="P164" r:id="rId43" display="emeiolga.franco@yahoo.com.br"/>
    <hyperlink ref="P138" r:id="rId44"/>
    <hyperlink ref="P201" r:id="rId45" display="neivilacesar@yahoo.com.br"/>
    <hyperlink ref="P147" r:id="rId46"/>
    <hyperlink ref="P139" r:id="rId47"/>
    <hyperlink ref="P142" r:id="rId48"/>
    <hyperlink ref="P150" r:id="rId49"/>
    <hyperlink ref="P151" r:id="rId50"/>
    <hyperlink ref="P152" r:id="rId51"/>
    <hyperlink ref="P165" r:id="rId52"/>
    <hyperlink ref="P168" r:id="rId53"/>
    <hyperlink ref="P189" r:id="rId54"/>
    <hyperlink ref="P140" r:id="rId55"/>
    <hyperlink ref="P191" r:id="rId56"/>
    <hyperlink ref="P190" r:id="rId57"/>
    <hyperlink ref="P132" r:id="rId58"/>
    <hyperlink ref="P134" r:id="rId59"/>
    <hyperlink ref="P135" r:id="rId60"/>
    <hyperlink ref="P136" r:id="rId61"/>
    <hyperlink ref="P192" r:id="rId62"/>
    <hyperlink ref="P141" r:id="rId63"/>
    <hyperlink ref="P193" r:id="rId64"/>
    <hyperlink ref="P194" r:id="rId65"/>
    <hyperlink ref="P148" r:id="rId66"/>
    <hyperlink ref="P149" r:id="rId67"/>
    <hyperlink ref="P153" r:id="rId68"/>
    <hyperlink ref="P156" r:id="rId69"/>
    <hyperlink ref="P159" r:id="rId70"/>
    <hyperlink ref="P160" r:id="rId71"/>
    <hyperlink ref="P196" r:id="rId72"/>
    <hyperlink ref="P161" r:id="rId73"/>
    <hyperlink ref="P162" r:id="rId74"/>
    <hyperlink ref="P163" r:id="rId75"/>
    <hyperlink ref="P197" r:id="rId76"/>
    <hyperlink ref="P198" r:id="rId77"/>
    <hyperlink ref="P202" r:id="rId78"/>
    <hyperlink ref="P203" r:id="rId79"/>
    <hyperlink ref="P205" r:id="rId80"/>
    <hyperlink ref="P169" r:id="rId81"/>
    <hyperlink ref="P167" r:id="rId82"/>
    <hyperlink ref="P155" r:id="rId83"/>
    <hyperlink ref="P175" r:id="rId84"/>
    <hyperlink ref="P184" r:id="rId85" display="imi_mlconstantino@yahoo.com.br"/>
    <hyperlink ref="P174" r:id="rId86"/>
    <hyperlink ref="P177" r:id="rId87"/>
    <hyperlink ref="P180" r:id="rId88"/>
    <hyperlink ref="P181" r:id="rId89"/>
    <hyperlink ref="P186" r:id="rId90"/>
    <hyperlink ref="P187" r:id="rId91"/>
    <hyperlink ref="P176" r:id="rId92"/>
    <hyperlink ref="P183" r:id="rId93"/>
    <hyperlink ref="P185" r:id="rId94"/>
    <hyperlink ref="P179" r:id="rId95"/>
    <hyperlink ref="P2" r:id="rId96"/>
    <hyperlink ref="P5" r:id="rId97"/>
    <hyperlink ref="P7" r:id="rId98"/>
    <hyperlink ref="P8" r:id="rId99"/>
    <hyperlink ref="P9" r:id="rId100"/>
    <hyperlink ref="P11" r:id="rId101"/>
    <hyperlink ref="P14" r:id="rId102"/>
    <hyperlink ref="P17" r:id="rId103"/>
    <hyperlink ref="P18" r:id="rId104"/>
    <hyperlink ref="P19" r:id="rId105"/>
    <hyperlink ref="P20" r:id="rId106"/>
    <hyperlink ref="P21" r:id="rId107"/>
    <hyperlink ref="P22" r:id="rId108"/>
    <hyperlink ref="P23" r:id="rId109"/>
    <hyperlink ref="P25" r:id="rId110"/>
    <hyperlink ref="P26" r:id="rId111"/>
    <hyperlink ref="P27" r:id="rId112"/>
    <hyperlink ref="P28" r:id="rId113"/>
    <hyperlink ref="P29" r:id="rId114"/>
    <hyperlink ref="P30" r:id="rId115"/>
    <hyperlink ref="P31" r:id="rId116"/>
    <hyperlink ref="P32" r:id="rId117"/>
    <hyperlink ref="P24" r:id="rId118"/>
    <hyperlink ref="P33" r:id="rId119"/>
    <hyperlink ref="P34" r:id="rId120"/>
    <hyperlink ref="P35" r:id="rId121"/>
    <hyperlink ref="P36" r:id="rId122"/>
    <hyperlink ref="P38" r:id="rId123"/>
    <hyperlink ref="P39" r:id="rId124"/>
    <hyperlink ref="P40" r:id="rId125"/>
    <hyperlink ref="P41" r:id="rId126"/>
    <hyperlink ref="P43" r:id="rId127"/>
    <hyperlink ref="P44" r:id="rId128"/>
    <hyperlink ref="P45" r:id="rId129"/>
    <hyperlink ref="P46" r:id="rId130"/>
    <hyperlink ref="P47" r:id="rId131"/>
    <hyperlink ref="P48" r:id="rId132"/>
    <hyperlink ref="P49" r:id="rId133"/>
    <hyperlink ref="P50" r:id="rId134"/>
    <hyperlink ref="P51" r:id="rId135"/>
    <hyperlink ref="P52" r:id="rId136"/>
    <hyperlink ref="P53" r:id="rId137"/>
    <hyperlink ref="P54" r:id="rId138"/>
    <hyperlink ref="P56" r:id="rId139"/>
    <hyperlink ref="P57" r:id="rId140"/>
    <hyperlink ref="P58" r:id="rId141"/>
    <hyperlink ref="P59" r:id="rId142"/>
    <hyperlink ref="P60" r:id="rId143"/>
    <hyperlink ref="P61" r:id="rId144"/>
    <hyperlink ref="P62" r:id="rId145"/>
    <hyperlink ref="P64" r:id="rId146"/>
    <hyperlink ref="P63" r:id="rId147"/>
    <hyperlink ref="P66" r:id="rId148"/>
    <hyperlink ref="P67" r:id="rId149"/>
    <hyperlink ref="P68" r:id="rId150"/>
    <hyperlink ref="P70" r:id="rId151"/>
    <hyperlink ref="P71" r:id="rId152"/>
    <hyperlink ref="P72" r:id="rId153"/>
    <hyperlink ref="P65" r:id="rId154"/>
    <hyperlink ref="P74" r:id="rId155"/>
    <hyperlink ref="P75" r:id="rId156"/>
    <hyperlink ref="P76" r:id="rId157"/>
    <hyperlink ref="P77" r:id="rId158"/>
    <hyperlink ref="P78" r:id="rId159"/>
    <hyperlink ref="P79" r:id="rId160"/>
    <hyperlink ref="P80" r:id="rId161"/>
    <hyperlink ref="P81" r:id="rId162"/>
    <hyperlink ref="P73" r:id="rId163"/>
    <hyperlink ref="P16" r:id="rId164"/>
    <hyperlink ref="P37" r:id="rId165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pageSetUpPr fitToPage="1"/>
  </sheetPr>
  <dimension ref="A1:XFC545"/>
  <sheetViews>
    <sheetView tabSelected="1" zoomScale="84" zoomScaleNormal="84" workbookViewId="0">
      <pane ySplit="9" topLeftCell="A10" activePane="bottomLeft" state="frozen"/>
      <selection pane="bottomLeft" activeCell="N12" sqref="N12"/>
    </sheetView>
  </sheetViews>
  <sheetFormatPr defaultColWidth="0" defaultRowHeight="15" zeroHeight="1" x14ac:dyDescent="0.25"/>
  <cols>
    <col min="1" max="1" width="4.5703125" style="1" customWidth="1"/>
    <col min="2" max="2" width="4.5703125" style="1" hidden="1" customWidth="1"/>
    <col min="3" max="3" width="52" style="3" customWidth="1"/>
    <col min="4" max="4" width="13" style="1" customWidth="1"/>
    <col min="5" max="5" width="11.140625" style="1" customWidth="1"/>
    <col min="6" max="6" width="7.85546875" style="1" customWidth="1"/>
    <col min="7" max="7" width="6.140625" style="1" customWidth="1"/>
    <col min="8" max="8" width="7.7109375" style="1" bestFit="1" customWidth="1"/>
    <col min="9" max="9" width="8.42578125" style="1" customWidth="1"/>
    <col min="10" max="10" width="8.85546875" style="1" customWidth="1"/>
    <col min="11" max="11" width="6.5703125" style="1" customWidth="1"/>
    <col min="12" max="12" width="19.7109375" style="1" customWidth="1"/>
    <col min="13" max="13" width="50.42578125" style="3" customWidth="1"/>
    <col min="14" max="14" width="24.7109375" style="3" customWidth="1"/>
    <col min="15" max="15" width="38.85546875" style="3" customWidth="1"/>
    <col min="16" max="16" width="28.28515625" style="3" customWidth="1"/>
    <col min="17" max="17" width="29.85546875" style="3" customWidth="1"/>
    <col min="18" max="19" width="26.42578125" style="79" hidden="1"/>
    <col min="20" max="21" width="8.7109375" style="79" hidden="1"/>
    <col min="22" max="23" width="8.7109375" hidden="1"/>
    <col min="24" max="25" width="50.140625" hidden="1"/>
    <col min="26" max="30" width="8.7109375" hidden="1"/>
    <col min="31" max="38" width="8.7109375" style="1" hidden="1"/>
    <col min="39" max="16382" width="0.85546875" style="1" hidden="1"/>
    <col min="16383" max="16383" width="1.28515625" style="1" hidden="1"/>
    <col min="16384" max="16384" width="0.85546875" style="1" hidden="1"/>
  </cols>
  <sheetData>
    <row r="1" spans="1:30" s="79" customFormat="1" ht="18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96"/>
      <c r="P1" s="96"/>
      <c r="Q1" s="96"/>
    </row>
    <row r="2" spans="1:30" s="79" customFormat="1" ht="18" customHeight="1" x14ac:dyDescent="0.25">
      <c r="A2" s="116"/>
      <c r="B2" s="116"/>
      <c r="C2" s="116"/>
      <c r="D2" s="118" t="s">
        <v>2345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96"/>
      <c r="P2" s="96"/>
      <c r="Q2" s="96"/>
    </row>
    <row r="3" spans="1:30" s="79" customFormat="1" ht="18" customHeight="1" x14ac:dyDescent="0.25">
      <c r="A3" s="116"/>
      <c r="B3" s="116"/>
      <c r="C3" s="116"/>
      <c r="D3" s="119" t="s">
        <v>2346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96"/>
      <c r="P3" s="96"/>
      <c r="Q3" s="96"/>
    </row>
    <row r="4" spans="1:30" s="79" customFormat="1" ht="18" customHeight="1" x14ac:dyDescent="0.25">
      <c r="A4" s="116"/>
      <c r="B4" s="116"/>
      <c r="C4" s="116"/>
      <c r="D4" s="119" t="s">
        <v>2347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96"/>
      <c r="P4" s="96"/>
      <c r="Q4" s="96"/>
    </row>
    <row r="5" spans="1:30" s="79" customFormat="1" ht="18" customHeight="1" thickBot="1" x14ac:dyDescent="0.3">
      <c r="A5" s="117"/>
      <c r="B5" s="117"/>
      <c r="C5" s="117"/>
      <c r="D5" s="120" t="s">
        <v>2348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97"/>
      <c r="P5" s="97"/>
      <c r="Q5" s="97"/>
      <c r="X5" s="93" t="s">
        <v>7</v>
      </c>
      <c r="Y5" s="93" t="s">
        <v>1887</v>
      </c>
    </row>
    <row r="6" spans="1:30" ht="21" customHeight="1" thickBot="1" x14ac:dyDescent="0.3">
      <c r="A6" s="106" t="s">
        <v>18</v>
      </c>
      <c r="B6" s="107"/>
      <c r="C6" s="107"/>
      <c r="D6" s="108"/>
      <c r="E6" s="109"/>
      <c r="F6" s="98" t="s">
        <v>12</v>
      </c>
      <c r="G6" s="99"/>
      <c r="H6" s="99"/>
      <c r="I6" s="110"/>
      <c r="J6" s="111"/>
      <c r="K6" s="111"/>
      <c r="L6" s="111"/>
      <c r="M6" s="111"/>
      <c r="N6" s="112"/>
      <c r="O6" s="113" t="s">
        <v>1884</v>
      </c>
      <c r="P6" s="114"/>
      <c r="Q6" s="115"/>
      <c r="W6">
        <f ca="1">IF(ISNUMBER(SEARCH($AA$6,Bairros[[#This Row],[BAIRRO]])),MAX($W$5:W5)+1,0)</f>
        <v>0</v>
      </c>
      <c r="X6" s="85" t="s">
        <v>1888</v>
      </c>
      <c r="Y6" s="86" t="str">
        <f t="shared" ref="Y6:Y69" ca="1" si="0">IFERROR(VLOOKUP(ROW(AB5),W6:X453,2,FALSE),"")</f>
        <v/>
      </c>
      <c r="AA6" t="e">
        <f ca="1">IF(CELL("conteúdo")&lt;&gt;0,CELL("conteúdo"),"*")</f>
        <v>#N/A</v>
      </c>
    </row>
    <row r="7" spans="1:30" ht="28.5" customHeight="1" thickBot="1" x14ac:dyDescent="0.3">
      <c r="A7" s="103" t="s">
        <v>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W7">
        <f ca="1">IF(ISNUMBER(SEARCH($AA$6,Bairros[[#This Row],[BAIRRO]])),MAX($W$5:W6)+1,0)</f>
        <v>0</v>
      </c>
      <c r="X7" s="87" t="s">
        <v>1889</v>
      </c>
      <c r="Y7" s="85" t="str">
        <f t="shared" ca="1" si="0"/>
        <v/>
      </c>
      <c r="AD7" t="e">
        <f ca="1">OFFSET($Y$6,0,0,COUNTIF(Bairros[LISTA],"?*"),1)</f>
        <v>#REF!</v>
      </c>
    </row>
    <row r="8" spans="1:30" ht="28.5" customHeight="1" thickBot="1" x14ac:dyDescent="0.3">
      <c r="A8" s="100" t="s">
        <v>2350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W8">
        <f ca="1">IF(ISNUMBER(SEARCH($AA$6,Bairros[[#This Row],[BAIRRO]])),MAX($W$5:W7)+1,0)</f>
        <v>0</v>
      </c>
      <c r="X8" s="85" t="s">
        <v>1890</v>
      </c>
      <c r="Y8" s="85" t="str">
        <f t="shared" ca="1" si="0"/>
        <v/>
      </c>
    </row>
    <row r="9" spans="1:30" ht="32.25" customHeight="1" thickBot="1" x14ac:dyDescent="0.3">
      <c r="A9" s="4" t="s">
        <v>0</v>
      </c>
      <c r="B9" s="31"/>
      <c r="C9" s="5" t="s">
        <v>23</v>
      </c>
      <c r="D9" s="6" t="s">
        <v>2</v>
      </c>
      <c r="E9" s="6" t="s">
        <v>3</v>
      </c>
      <c r="F9" s="6" t="s">
        <v>9</v>
      </c>
      <c r="G9" s="6" t="s">
        <v>4</v>
      </c>
      <c r="H9" s="6" t="s">
        <v>1845</v>
      </c>
      <c r="I9" s="34" t="s">
        <v>58</v>
      </c>
      <c r="J9" s="34" t="s">
        <v>59</v>
      </c>
      <c r="K9" s="6" t="s">
        <v>1</v>
      </c>
      <c r="L9" s="6" t="s">
        <v>5</v>
      </c>
      <c r="M9" s="6" t="s">
        <v>6</v>
      </c>
      <c r="N9" s="28" t="s">
        <v>7</v>
      </c>
      <c r="O9" s="80" t="s">
        <v>11</v>
      </c>
      <c r="P9" s="80" t="s">
        <v>57</v>
      </c>
      <c r="Q9" s="27" t="s">
        <v>2349</v>
      </c>
      <c r="R9" s="88" t="s">
        <v>1891</v>
      </c>
      <c r="S9" s="89" t="s">
        <v>1892</v>
      </c>
      <c r="W9">
        <f ca="1">IF(ISNUMBER(SEARCH($AA$6,Bairros[[#This Row],[BAIRRO]])),MAX($W$5:W8)+1,0)</f>
        <v>0</v>
      </c>
      <c r="X9" s="85" t="s">
        <v>1893</v>
      </c>
      <c r="Y9" s="85" t="str">
        <f t="shared" ca="1" si="0"/>
        <v/>
      </c>
    </row>
    <row r="10" spans="1:30" ht="19.5" customHeight="1" x14ac:dyDescent="0.25">
      <c r="A10" s="22">
        <v>1</v>
      </c>
      <c r="B10" s="32" t="str">
        <f>IF($I$6&lt;&gt;"",$I$6,"")</f>
        <v/>
      </c>
      <c r="C10" s="14"/>
      <c r="D10" s="8"/>
      <c r="E10" s="8"/>
      <c r="F10" s="33" t="str">
        <f ca="1">IF(E10="","",INT((NOW()-E10)/365.25))</f>
        <v/>
      </c>
      <c r="G10" s="7"/>
      <c r="H10" s="9"/>
      <c r="I10" s="35"/>
      <c r="J10" s="35"/>
      <c r="K10" s="24"/>
      <c r="L10" s="7"/>
      <c r="M10" s="14"/>
      <c r="N10" s="7"/>
      <c r="O10" s="9"/>
      <c r="P10" s="9"/>
      <c r="Q10" s="9"/>
      <c r="R10" s="90"/>
      <c r="S10" s="90"/>
      <c r="W10">
        <f ca="1">IF(ISNUMBER(SEARCH($AA$6,Bairros[[#This Row],[BAIRRO]])),MAX($W$5:W9)+1,0)</f>
        <v>0</v>
      </c>
      <c r="X10" s="85" t="s">
        <v>1894</v>
      </c>
      <c r="Y10" s="85" t="str">
        <f t="shared" ca="1" si="0"/>
        <v/>
      </c>
    </row>
    <row r="11" spans="1:30" ht="19.5" customHeight="1" x14ac:dyDescent="0.25">
      <c r="A11" s="23">
        <v>2</v>
      </c>
      <c r="B11" s="32" t="str">
        <f t="shared" ref="B11:B74" si="1">IF($I$6&lt;&gt;"",$I$6,"")</f>
        <v/>
      </c>
      <c r="C11" s="14"/>
      <c r="D11" s="8"/>
      <c r="E11" s="8"/>
      <c r="F11" s="33" t="str">
        <f t="shared" ref="F11:F74" ca="1" si="2">IF(E11="","",INT((NOW()-E11)/365.25))</f>
        <v/>
      </c>
      <c r="G11" s="7"/>
      <c r="H11" s="9"/>
      <c r="I11" s="35"/>
      <c r="J11" s="35"/>
      <c r="K11" s="24"/>
      <c r="L11" s="7"/>
      <c r="M11" s="14"/>
      <c r="N11" s="7"/>
      <c r="O11" s="9"/>
      <c r="P11" s="9"/>
      <c r="Q11" s="9"/>
      <c r="R11" s="91"/>
      <c r="S11" s="91"/>
      <c r="W11">
        <f ca="1">IF(ISNUMBER(SEARCH($AA$6,Bairros[[#This Row],[BAIRRO]])),MAX($W$5:W10)+1,0)</f>
        <v>0</v>
      </c>
      <c r="X11" s="85" t="s">
        <v>1895</v>
      </c>
      <c r="Y11" s="85" t="str">
        <f t="shared" ca="1" si="0"/>
        <v/>
      </c>
    </row>
    <row r="12" spans="1:30" ht="19.5" customHeight="1" x14ac:dyDescent="0.25">
      <c r="A12" s="22">
        <v>3</v>
      </c>
      <c r="B12" s="32" t="str">
        <f t="shared" si="1"/>
        <v/>
      </c>
      <c r="C12" s="14"/>
      <c r="D12" s="12"/>
      <c r="E12" s="12"/>
      <c r="F12" s="33" t="str">
        <f t="shared" ca="1" si="2"/>
        <v/>
      </c>
      <c r="G12" s="7"/>
      <c r="H12" s="9"/>
      <c r="I12" s="36"/>
      <c r="J12" s="36"/>
      <c r="K12" s="26"/>
      <c r="L12" s="11"/>
      <c r="M12" s="16"/>
      <c r="N12" s="7"/>
      <c r="O12" s="10"/>
      <c r="P12" s="9"/>
      <c r="Q12" s="10"/>
      <c r="R12" s="91"/>
      <c r="S12" s="91"/>
      <c r="W12">
        <f ca="1">IF(ISNUMBER(SEARCH($AA$6,Bairros[[#This Row],[BAIRRO]])),MAX($W$5:W11)+1,0)</f>
        <v>0</v>
      </c>
      <c r="X12" s="85" t="s">
        <v>1896</v>
      </c>
      <c r="Y12" s="85" t="str">
        <f t="shared" ca="1" si="0"/>
        <v/>
      </c>
    </row>
    <row r="13" spans="1:30" ht="19.5" customHeight="1" x14ac:dyDescent="0.25">
      <c r="A13" s="22">
        <v>4</v>
      </c>
      <c r="B13" s="32" t="str">
        <f t="shared" si="1"/>
        <v/>
      </c>
      <c r="C13" s="14"/>
      <c r="D13" s="12"/>
      <c r="E13" s="12"/>
      <c r="F13" s="33" t="str">
        <f t="shared" ca="1" si="2"/>
        <v/>
      </c>
      <c r="G13" s="7"/>
      <c r="H13" s="9"/>
      <c r="I13" s="36"/>
      <c r="J13" s="36"/>
      <c r="K13" s="26"/>
      <c r="L13" s="11"/>
      <c r="M13" s="16"/>
      <c r="N13" s="7"/>
      <c r="O13" s="10"/>
      <c r="P13" s="9"/>
      <c r="Q13" s="10"/>
      <c r="R13" s="91"/>
      <c r="S13" s="91"/>
      <c r="W13">
        <f ca="1">IF(ISNUMBER(SEARCH($AA$6,Bairros[[#This Row],[BAIRRO]])),MAX($W$5:W12)+1,0)</f>
        <v>0</v>
      </c>
      <c r="X13" s="85" t="s">
        <v>1897</v>
      </c>
      <c r="Y13" s="85" t="str">
        <f t="shared" ca="1" si="0"/>
        <v/>
      </c>
    </row>
    <row r="14" spans="1:30" ht="19.5" customHeight="1" x14ac:dyDescent="0.25">
      <c r="A14" s="23">
        <v>5</v>
      </c>
      <c r="B14" s="32" t="str">
        <f t="shared" si="1"/>
        <v/>
      </c>
      <c r="C14" s="14"/>
      <c r="D14" s="8"/>
      <c r="E14" s="8"/>
      <c r="F14" s="33" t="str">
        <f t="shared" ca="1" si="2"/>
        <v/>
      </c>
      <c r="G14" s="7"/>
      <c r="H14" s="9"/>
      <c r="I14" s="35"/>
      <c r="J14" s="35"/>
      <c r="K14" s="24"/>
      <c r="L14" s="7"/>
      <c r="M14" s="14"/>
      <c r="N14" s="7"/>
      <c r="O14" s="9"/>
      <c r="P14" s="9"/>
      <c r="Q14" s="9"/>
      <c r="R14" s="91"/>
      <c r="S14" s="91"/>
      <c r="W14">
        <f ca="1">IF(ISNUMBER(SEARCH($AA$6,Bairros[[#This Row],[BAIRRO]])),MAX($W$5:W13)+1,0)</f>
        <v>0</v>
      </c>
      <c r="X14" s="85" t="s">
        <v>1898</v>
      </c>
      <c r="Y14" s="85" t="str">
        <f t="shared" ca="1" si="0"/>
        <v/>
      </c>
    </row>
    <row r="15" spans="1:30" ht="19.5" customHeight="1" x14ac:dyDescent="0.25">
      <c r="A15" s="22">
        <v>6</v>
      </c>
      <c r="B15" s="32" t="str">
        <f t="shared" si="1"/>
        <v/>
      </c>
      <c r="C15" s="14"/>
      <c r="D15" s="8"/>
      <c r="E15" s="8"/>
      <c r="F15" s="33" t="str">
        <f t="shared" ca="1" si="2"/>
        <v/>
      </c>
      <c r="G15" s="7"/>
      <c r="H15" s="9"/>
      <c r="I15" s="35"/>
      <c r="J15" s="35"/>
      <c r="K15" s="24"/>
      <c r="L15" s="7"/>
      <c r="M15" s="14"/>
      <c r="N15" s="7"/>
      <c r="O15" s="9"/>
      <c r="P15" s="9"/>
      <c r="Q15" s="9"/>
      <c r="R15" s="91"/>
      <c r="S15" s="91"/>
      <c r="W15">
        <f ca="1">IF(ISNUMBER(SEARCH($AA$6,Bairros[[#This Row],[BAIRRO]])),MAX($W$5:W14)+1,0)</f>
        <v>0</v>
      </c>
      <c r="X15" s="85" t="s">
        <v>1899</v>
      </c>
      <c r="Y15" s="85" t="str">
        <f t="shared" ca="1" si="0"/>
        <v/>
      </c>
    </row>
    <row r="16" spans="1:30" ht="19.5" customHeight="1" x14ac:dyDescent="0.25">
      <c r="A16" s="22">
        <v>7</v>
      </c>
      <c r="B16" s="32" t="str">
        <f t="shared" si="1"/>
        <v/>
      </c>
      <c r="C16" s="14"/>
      <c r="D16" s="8"/>
      <c r="E16" s="8"/>
      <c r="F16" s="33" t="str">
        <f t="shared" ca="1" si="2"/>
        <v/>
      </c>
      <c r="G16" s="7"/>
      <c r="H16" s="9"/>
      <c r="I16" s="35"/>
      <c r="J16" s="35"/>
      <c r="K16" s="24"/>
      <c r="L16" s="7"/>
      <c r="M16" s="14"/>
      <c r="N16" s="7"/>
      <c r="O16" s="9"/>
      <c r="P16" s="9"/>
      <c r="Q16" s="9"/>
      <c r="R16" s="91"/>
      <c r="S16" s="91"/>
      <c r="W16">
        <f ca="1">IF(ISNUMBER(SEARCH($AA$6,Bairros[[#This Row],[BAIRRO]])),MAX($W$5:W15)+1,0)</f>
        <v>0</v>
      </c>
      <c r="X16" s="87" t="s">
        <v>1900</v>
      </c>
      <c r="Y16" s="85" t="str">
        <f t="shared" ca="1" si="0"/>
        <v/>
      </c>
    </row>
    <row r="17" spans="1:25" ht="19.5" customHeight="1" x14ac:dyDescent="0.25">
      <c r="A17" s="23">
        <v>8</v>
      </c>
      <c r="B17" s="32" t="str">
        <f t="shared" si="1"/>
        <v/>
      </c>
      <c r="C17" s="14"/>
      <c r="D17" s="8"/>
      <c r="E17" s="8"/>
      <c r="F17" s="33" t="str">
        <f t="shared" ca="1" si="2"/>
        <v/>
      </c>
      <c r="G17" s="7"/>
      <c r="H17" s="9"/>
      <c r="I17" s="35"/>
      <c r="J17" s="35"/>
      <c r="K17" s="24"/>
      <c r="L17" s="7"/>
      <c r="M17" s="14"/>
      <c r="N17" s="7"/>
      <c r="O17" s="9"/>
      <c r="P17" s="9"/>
      <c r="Q17" s="9"/>
      <c r="R17" s="91"/>
      <c r="S17" s="91"/>
      <c r="W17">
        <f ca="1">IF(ISNUMBER(SEARCH($AA$6,Bairros[[#This Row],[BAIRRO]])),MAX($W$5:W16)+1,0)</f>
        <v>0</v>
      </c>
      <c r="X17" s="85" t="s">
        <v>1901</v>
      </c>
      <c r="Y17" s="85" t="str">
        <f t="shared" ca="1" si="0"/>
        <v/>
      </c>
    </row>
    <row r="18" spans="1:25" ht="19.5" customHeight="1" x14ac:dyDescent="0.25">
      <c r="A18" s="22">
        <v>9</v>
      </c>
      <c r="B18" s="32" t="str">
        <f t="shared" si="1"/>
        <v/>
      </c>
      <c r="C18" s="13"/>
      <c r="D18" s="8"/>
      <c r="E18" s="8"/>
      <c r="F18" s="33" t="str">
        <f t="shared" ca="1" si="2"/>
        <v/>
      </c>
      <c r="G18" s="7"/>
      <c r="H18" s="7"/>
      <c r="I18" s="37"/>
      <c r="J18" s="37"/>
      <c r="K18" s="24"/>
      <c r="L18" s="7"/>
      <c r="M18" s="14"/>
      <c r="N18" s="7"/>
      <c r="O18" s="9"/>
      <c r="P18" s="9"/>
      <c r="Q18" s="9"/>
      <c r="R18" s="91"/>
      <c r="S18" s="91"/>
      <c r="W18">
        <f ca="1">IF(ISNUMBER(SEARCH($AA$6,Bairros[[#This Row],[BAIRRO]])),MAX($W$5:W17)+1,0)</f>
        <v>0</v>
      </c>
      <c r="X18" s="85" t="s">
        <v>1902</v>
      </c>
      <c r="Y18" s="85" t="str">
        <f t="shared" ca="1" si="0"/>
        <v/>
      </c>
    </row>
    <row r="19" spans="1:25" ht="19.5" customHeight="1" x14ac:dyDescent="0.25">
      <c r="A19" s="22">
        <v>10</v>
      </c>
      <c r="B19" s="32" t="str">
        <f t="shared" si="1"/>
        <v/>
      </c>
      <c r="C19" s="13"/>
      <c r="D19" s="8"/>
      <c r="E19" s="8"/>
      <c r="F19" s="33" t="str">
        <f t="shared" ca="1" si="2"/>
        <v/>
      </c>
      <c r="G19" s="7"/>
      <c r="H19" s="7"/>
      <c r="I19" s="37"/>
      <c r="J19" s="37"/>
      <c r="K19" s="24"/>
      <c r="L19" s="7"/>
      <c r="M19" s="14"/>
      <c r="N19" s="7"/>
      <c r="O19" s="9"/>
      <c r="P19" s="9"/>
      <c r="Q19" s="9"/>
      <c r="R19" s="91"/>
      <c r="S19" s="91"/>
      <c r="W19">
        <f ca="1">IF(ISNUMBER(SEARCH($AA$6,Bairros[[#This Row],[BAIRRO]])),MAX($W$5:W18)+1,0)</f>
        <v>0</v>
      </c>
      <c r="X19" s="85" t="s">
        <v>1903</v>
      </c>
      <c r="Y19" s="85" t="str">
        <f t="shared" ca="1" si="0"/>
        <v/>
      </c>
    </row>
    <row r="20" spans="1:25" ht="19.5" customHeight="1" x14ac:dyDescent="0.25">
      <c r="A20" s="23">
        <v>11</v>
      </c>
      <c r="B20" s="32" t="str">
        <f t="shared" si="1"/>
        <v/>
      </c>
      <c r="C20" s="13"/>
      <c r="D20" s="8"/>
      <c r="E20" s="8"/>
      <c r="F20" s="33" t="str">
        <f t="shared" ca="1" si="2"/>
        <v/>
      </c>
      <c r="G20" s="7"/>
      <c r="H20" s="7"/>
      <c r="I20" s="37"/>
      <c r="J20" s="37"/>
      <c r="K20" s="24"/>
      <c r="L20" s="7"/>
      <c r="M20" s="14"/>
      <c r="N20" s="7"/>
      <c r="O20" s="9"/>
      <c r="P20" s="9"/>
      <c r="Q20" s="9"/>
      <c r="R20" s="91"/>
      <c r="S20" s="91"/>
      <c r="W20">
        <f ca="1">IF(ISNUMBER(SEARCH($AA$6,Bairros[[#This Row],[BAIRRO]])),MAX($W$5:W19)+1,0)</f>
        <v>0</v>
      </c>
      <c r="X20" s="85" t="s">
        <v>1904</v>
      </c>
      <c r="Y20" s="85" t="str">
        <f t="shared" ca="1" si="0"/>
        <v/>
      </c>
    </row>
    <row r="21" spans="1:25" ht="19.5" customHeight="1" x14ac:dyDescent="0.25">
      <c r="A21" s="22">
        <v>12</v>
      </c>
      <c r="B21" s="32" t="str">
        <f t="shared" si="1"/>
        <v/>
      </c>
      <c r="C21" s="15"/>
      <c r="D21" s="8"/>
      <c r="E21" s="8"/>
      <c r="F21" s="33" t="str">
        <f t="shared" ca="1" si="2"/>
        <v/>
      </c>
      <c r="G21" s="7"/>
      <c r="H21" s="7"/>
      <c r="I21" s="37"/>
      <c r="J21" s="37"/>
      <c r="K21" s="24"/>
      <c r="L21" s="7"/>
      <c r="M21" s="14"/>
      <c r="N21" s="7"/>
      <c r="O21" s="9"/>
      <c r="P21" s="9"/>
      <c r="Q21" s="9"/>
      <c r="R21" s="91"/>
      <c r="S21" s="91"/>
      <c r="W21">
        <f ca="1">IF(ISNUMBER(SEARCH($AA$6,Bairros[[#This Row],[BAIRRO]])),MAX($W$5:W20)+1,0)</f>
        <v>0</v>
      </c>
      <c r="X21" s="85" t="s">
        <v>1905</v>
      </c>
      <c r="Y21" s="85" t="str">
        <f t="shared" ca="1" si="0"/>
        <v/>
      </c>
    </row>
    <row r="22" spans="1:25" ht="19.5" customHeight="1" x14ac:dyDescent="0.25">
      <c r="A22" s="22">
        <v>13</v>
      </c>
      <c r="B22" s="32" t="str">
        <f t="shared" si="1"/>
        <v/>
      </c>
      <c r="C22" s="13"/>
      <c r="D22" s="8"/>
      <c r="E22" s="8"/>
      <c r="F22" s="33" t="str">
        <f t="shared" ca="1" si="2"/>
        <v/>
      </c>
      <c r="G22" s="7"/>
      <c r="H22" s="7"/>
      <c r="I22" s="37"/>
      <c r="J22" s="37"/>
      <c r="K22" s="24"/>
      <c r="L22" s="7"/>
      <c r="M22" s="14"/>
      <c r="N22" s="7"/>
      <c r="O22" s="9"/>
      <c r="P22" s="9"/>
      <c r="Q22" s="9"/>
      <c r="R22" s="91"/>
      <c r="S22" s="91"/>
      <c r="W22">
        <f ca="1">IF(ISNUMBER(SEARCH($AA$6,Bairros[[#This Row],[BAIRRO]])),MAX($W$5:W21)+1,0)</f>
        <v>0</v>
      </c>
      <c r="X22" s="85" t="s">
        <v>1906</v>
      </c>
      <c r="Y22" s="85" t="str">
        <f t="shared" ca="1" si="0"/>
        <v/>
      </c>
    </row>
    <row r="23" spans="1:25" ht="19.5" customHeight="1" x14ac:dyDescent="0.25">
      <c r="A23" s="23">
        <v>14</v>
      </c>
      <c r="B23" s="32" t="str">
        <f t="shared" si="1"/>
        <v/>
      </c>
      <c r="C23" s="13"/>
      <c r="D23" s="8"/>
      <c r="E23" s="8"/>
      <c r="F23" s="33" t="str">
        <f t="shared" ca="1" si="2"/>
        <v/>
      </c>
      <c r="G23" s="7"/>
      <c r="H23" s="7"/>
      <c r="I23" s="37"/>
      <c r="J23" s="37"/>
      <c r="K23" s="24"/>
      <c r="L23" s="7"/>
      <c r="M23" s="14"/>
      <c r="N23" s="7"/>
      <c r="O23" s="9"/>
      <c r="P23" s="9"/>
      <c r="Q23" s="9"/>
      <c r="R23" s="91"/>
      <c r="S23" s="91"/>
      <c r="W23">
        <f ca="1">IF(ISNUMBER(SEARCH($AA$6,Bairros[[#This Row],[BAIRRO]])),MAX($W$5:W22)+1,0)</f>
        <v>0</v>
      </c>
      <c r="X23" s="85" t="s">
        <v>1907</v>
      </c>
      <c r="Y23" s="85" t="str">
        <f t="shared" ca="1" si="0"/>
        <v/>
      </c>
    </row>
    <row r="24" spans="1:25" ht="19.5" customHeight="1" x14ac:dyDescent="0.25">
      <c r="A24" s="22">
        <v>15</v>
      </c>
      <c r="B24" s="32" t="str">
        <f t="shared" si="1"/>
        <v/>
      </c>
      <c r="C24" s="13"/>
      <c r="D24" s="8"/>
      <c r="E24" s="8"/>
      <c r="F24" s="33" t="str">
        <f t="shared" ca="1" si="2"/>
        <v/>
      </c>
      <c r="G24" s="7"/>
      <c r="H24" s="7"/>
      <c r="I24" s="37"/>
      <c r="J24" s="37"/>
      <c r="K24" s="24"/>
      <c r="L24" s="7"/>
      <c r="M24" s="14"/>
      <c r="N24" s="7"/>
      <c r="O24" s="9"/>
      <c r="P24" s="9"/>
      <c r="Q24" s="9"/>
      <c r="R24" s="91"/>
      <c r="S24" s="91"/>
      <c r="W24">
        <f ca="1">IF(ISNUMBER(SEARCH($AA$6,Bairros[[#This Row],[BAIRRO]])),MAX($W$5:W23)+1,0)</f>
        <v>0</v>
      </c>
      <c r="X24" s="85" t="s">
        <v>1908</v>
      </c>
      <c r="Y24" s="85" t="str">
        <f t="shared" ca="1" si="0"/>
        <v/>
      </c>
    </row>
    <row r="25" spans="1:25" ht="19.5" customHeight="1" x14ac:dyDescent="0.25">
      <c r="A25" s="22">
        <v>16</v>
      </c>
      <c r="B25" s="32" t="str">
        <f t="shared" si="1"/>
        <v/>
      </c>
      <c r="C25" s="16"/>
      <c r="D25" s="12"/>
      <c r="E25" s="12"/>
      <c r="F25" s="33" t="str">
        <f t="shared" ca="1" si="2"/>
        <v/>
      </c>
      <c r="G25" s="11"/>
      <c r="H25" s="11"/>
      <c r="I25" s="38"/>
      <c r="J25" s="38"/>
      <c r="K25" s="25"/>
      <c r="L25" s="11"/>
      <c r="M25" s="16"/>
      <c r="N25" s="7"/>
      <c r="O25" s="10"/>
      <c r="P25" s="10"/>
      <c r="Q25" s="10"/>
      <c r="R25" s="91"/>
      <c r="S25" s="91"/>
      <c r="W25">
        <f ca="1">IF(ISNUMBER(SEARCH($AA$6,Bairros[[#This Row],[BAIRRO]])),MAX($W$5:W24)+1,0)</f>
        <v>0</v>
      </c>
      <c r="X25" s="85" t="s">
        <v>1909</v>
      </c>
      <c r="Y25" s="85" t="str">
        <f t="shared" ca="1" si="0"/>
        <v/>
      </c>
    </row>
    <row r="26" spans="1:25" ht="19.5" customHeight="1" x14ac:dyDescent="0.25">
      <c r="A26" s="23">
        <v>17</v>
      </c>
      <c r="B26" s="32" t="str">
        <f t="shared" si="1"/>
        <v/>
      </c>
      <c r="C26" s="16"/>
      <c r="D26" s="12"/>
      <c r="E26" s="11"/>
      <c r="F26" s="33" t="str">
        <f t="shared" ca="1" si="2"/>
        <v/>
      </c>
      <c r="G26" s="11"/>
      <c r="H26" s="11"/>
      <c r="I26" s="38"/>
      <c r="J26" s="38"/>
      <c r="K26" s="25"/>
      <c r="L26" s="11"/>
      <c r="M26" s="16"/>
      <c r="N26" s="7"/>
      <c r="O26" s="10"/>
      <c r="P26" s="10"/>
      <c r="Q26" s="10"/>
      <c r="R26" s="91"/>
      <c r="S26" s="91"/>
      <c r="W26">
        <f ca="1">IF(ISNUMBER(SEARCH($AA$6,Bairros[[#This Row],[BAIRRO]])),MAX($W$5:W25)+1,0)</f>
        <v>0</v>
      </c>
      <c r="X26" s="85" t="s">
        <v>1910</v>
      </c>
      <c r="Y26" s="85" t="str">
        <f t="shared" ca="1" si="0"/>
        <v/>
      </c>
    </row>
    <row r="27" spans="1:25" ht="19.5" customHeight="1" x14ac:dyDescent="0.25">
      <c r="A27" s="22">
        <v>18</v>
      </c>
      <c r="B27" s="32" t="str">
        <f t="shared" si="1"/>
        <v/>
      </c>
      <c r="C27" s="16"/>
      <c r="D27" s="12"/>
      <c r="E27" s="11"/>
      <c r="F27" s="33" t="str">
        <f t="shared" ca="1" si="2"/>
        <v/>
      </c>
      <c r="G27" s="11"/>
      <c r="H27" s="11"/>
      <c r="I27" s="38"/>
      <c r="J27" s="38"/>
      <c r="K27" s="25"/>
      <c r="L27" s="11"/>
      <c r="M27" s="16"/>
      <c r="N27" s="7"/>
      <c r="O27" s="10"/>
      <c r="P27" s="10"/>
      <c r="Q27" s="10"/>
      <c r="R27" s="91"/>
      <c r="S27" s="91"/>
      <c r="W27">
        <f ca="1">IF(ISNUMBER(SEARCH($AA$6,Bairros[[#This Row],[BAIRRO]])),MAX($W$5:W26)+1,0)</f>
        <v>0</v>
      </c>
      <c r="X27" s="85" t="s">
        <v>1911</v>
      </c>
      <c r="Y27" s="85" t="str">
        <f t="shared" ca="1" si="0"/>
        <v/>
      </c>
    </row>
    <row r="28" spans="1:25" ht="19.5" customHeight="1" x14ac:dyDescent="0.25">
      <c r="A28" s="22">
        <v>19</v>
      </c>
      <c r="B28" s="32" t="str">
        <f t="shared" si="1"/>
        <v/>
      </c>
      <c r="C28" s="14"/>
      <c r="D28" s="8"/>
      <c r="E28" s="8"/>
      <c r="F28" s="33" t="str">
        <f t="shared" ca="1" si="2"/>
        <v/>
      </c>
      <c r="G28" s="7"/>
      <c r="H28" s="9"/>
      <c r="I28" s="35"/>
      <c r="J28" s="35"/>
      <c r="K28" s="24"/>
      <c r="L28" s="7"/>
      <c r="M28" s="14"/>
      <c r="N28" s="7"/>
      <c r="O28" s="9"/>
      <c r="P28" s="9"/>
      <c r="Q28" s="9"/>
      <c r="R28" s="91"/>
      <c r="S28" s="91"/>
      <c r="W28">
        <f ca="1">IF(ISNUMBER(SEARCH($AA$6,Bairros[[#This Row],[BAIRRO]])),MAX($W$5:W27)+1,0)</f>
        <v>0</v>
      </c>
      <c r="X28" s="87" t="s">
        <v>1912</v>
      </c>
      <c r="Y28" s="85" t="str">
        <f t="shared" ca="1" si="0"/>
        <v/>
      </c>
    </row>
    <row r="29" spans="1:25" ht="19.5" customHeight="1" x14ac:dyDescent="0.25">
      <c r="A29" s="23">
        <v>20</v>
      </c>
      <c r="B29" s="32" t="str">
        <f t="shared" si="1"/>
        <v/>
      </c>
      <c r="C29" s="14"/>
      <c r="D29" s="12"/>
      <c r="E29" s="12"/>
      <c r="F29" s="33" t="str">
        <f t="shared" ca="1" si="2"/>
        <v/>
      </c>
      <c r="G29" s="7"/>
      <c r="H29" s="9"/>
      <c r="I29" s="36"/>
      <c r="J29" s="36"/>
      <c r="K29" s="26"/>
      <c r="L29" s="11"/>
      <c r="M29" s="16"/>
      <c r="N29" s="7"/>
      <c r="O29" s="10"/>
      <c r="P29" s="10"/>
      <c r="Q29" s="10"/>
      <c r="R29" s="91"/>
      <c r="S29" s="91"/>
      <c r="W29">
        <f ca="1">IF(ISNUMBER(SEARCH($AA$6,Bairros[[#This Row],[BAIRRO]])),MAX($W$5:W28)+1,0)</f>
        <v>0</v>
      </c>
      <c r="X29" s="87" t="s">
        <v>1913</v>
      </c>
      <c r="Y29" s="85" t="str">
        <f t="shared" ca="1" si="0"/>
        <v/>
      </c>
    </row>
    <row r="30" spans="1:25" ht="19.5" customHeight="1" x14ac:dyDescent="0.25">
      <c r="A30" s="22">
        <v>21</v>
      </c>
      <c r="B30" s="32" t="str">
        <f t="shared" si="1"/>
        <v/>
      </c>
      <c r="C30" s="14"/>
      <c r="D30" s="12"/>
      <c r="E30" s="12"/>
      <c r="F30" s="33" t="str">
        <f t="shared" ca="1" si="2"/>
        <v/>
      </c>
      <c r="G30" s="7"/>
      <c r="H30" s="9"/>
      <c r="I30" s="36"/>
      <c r="J30" s="36"/>
      <c r="K30" s="26"/>
      <c r="L30" s="11"/>
      <c r="M30" s="16"/>
      <c r="N30" s="7"/>
      <c r="O30" s="10"/>
      <c r="P30" s="10"/>
      <c r="Q30" s="10"/>
      <c r="R30" s="91"/>
      <c r="S30" s="91"/>
      <c r="W30">
        <f ca="1">IF(ISNUMBER(SEARCH($AA$6,Bairros[[#This Row],[BAIRRO]])),MAX($W$5:W29)+1,0)</f>
        <v>0</v>
      </c>
      <c r="X30" s="85" t="s">
        <v>1914</v>
      </c>
      <c r="Y30" s="85" t="str">
        <f t="shared" ca="1" si="0"/>
        <v/>
      </c>
    </row>
    <row r="31" spans="1:25" ht="19.5" customHeight="1" x14ac:dyDescent="0.25">
      <c r="A31" s="22">
        <v>22</v>
      </c>
      <c r="B31" s="32" t="str">
        <f t="shared" si="1"/>
        <v/>
      </c>
      <c r="C31" s="14"/>
      <c r="D31" s="8"/>
      <c r="E31" s="8"/>
      <c r="F31" s="33" t="str">
        <f t="shared" ca="1" si="2"/>
        <v/>
      </c>
      <c r="G31" s="7"/>
      <c r="H31" s="9"/>
      <c r="I31" s="35"/>
      <c r="J31" s="35"/>
      <c r="K31" s="24"/>
      <c r="L31" s="7"/>
      <c r="M31" s="14"/>
      <c r="N31" s="7"/>
      <c r="O31" s="9"/>
      <c r="P31" s="9"/>
      <c r="Q31" s="9"/>
      <c r="R31" s="91"/>
      <c r="S31" s="91"/>
      <c r="W31">
        <f ca="1">IF(ISNUMBER(SEARCH($AA$6,Bairros[[#This Row],[BAIRRO]])),MAX($W$5:W30)+1,0)</f>
        <v>0</v>
      </c>
      <c r="X31" s="85" t="s">
        <v>1915</v>
      </c>
      <c r="Y31" s="85" t="str">
        <f t="shared" ca="1" si="0"/>
        <v/>
      </c>
    </row>
    <row r="32" spans="1:25" ht="19.5" customHeight="1" x14ac:dyDescent="0.25">
      <c r="A32" s="23">
        <v>23</v>
      </c>
      <c r="B32" s="32" t="str">
        <f t="shared" si="1"/>
        <v/>
      </c>
      <c r="C32" s="14"/>
      <c r="D32" s="8"/>
      <c r="E32" s="8"/>
      <c r="F32" s="33" t="str">
        <f t="shared" ca="1" si="2"/>
        <v/>
      </c>
      <c r="G32" s="7"/>
      <c r="H32" s="9"/>
      <c r="I32" s="35"/>
      <c r="J32" s="35"/>
      <c r="K32" s="24"/>
      <c r="L32" s="7"/>
      <c r="M32" s="14"/>
      <c r="N32" s="7"/>
      <c r="O32" s="9"/>
      <c r="P32" s="9"/>
      <c r="Q32" s="9"/>
      <c r="R32" s="91"/>
      <c r="S32" s="91"/>
      <c r="W32">
        <f ca="1">IF(ISNUMBER(SEARCH($AA$6,Bairros[[#This Row],[BAIRRO]])),MAX($W$5:W31)+1,0)</f>
        <v>0</v>
      </c>
      <c r="X32" s="85" t="s">
        <v>1916</v>
      </c>
      <c r="Y32" s="85" t="str">
        <f t="shared" ca="1" si="0"/>
        <v/>
      </c>
    </row>
    <row r="33" spans="1:25" ht="19.5" customHeight="1" x14ac:dyDescent="0.25">
      <c r="A33" s="22">
        <v>24</v>
      </c>
      <c r="B33" s="32" t="str">
        <f t="shared" si="1"/>
        <v/>
      </c>
      <c r="C33" s="14"/>
      <c r="D33" s="8"/>
      <c r="E33" s="8"/>
      <c r="F33" s="33" t="str">
        <f t="shared" ca="1" si="2"/>
        <v/>
      </c>
      <c r="G33" s="7"/>
      <c r="H33" s="9"/>
      <c r="I33" s="35"/>
      <c r="J33" s="35"/>
      <c r="K33" s="24"/>
      <c r="L33" s="7"/>
      <c r="M33" s="14"/>
      <c r="N33" s="7"/>
      <c r="O33" s="9"/>
      <c r="P33" s="9"/>
      <c r="Q33" s="9"/>
      <c r="R33" s="91"/>
      <c r="S33" s="91"/>
      <c r="W33">
        <f ca="1">IF(ISNUMBER(SEARCH($AA$6,Bairros[[#This Row],[BAIRRO]])),MAX($W$5:W32)+1,0)</f>
        <v>0</v>
      </c>
      <c r="X33" s="85" t="s">
        <v>1917</v>
      </c>
      <c r="Y33" s="85" t="str">
        <f t="shared" ca="1" si="0"/>
        <v/>
      </c>
    </row>
    <row r="34" spans="1:25" ht="19.5" customHeight="1" x14ac:dyDescent="0.25">
      <c r="A34" s="22">
        <v>25</v>
      </c>
      <c r="B34" s="32" t="str">
        <f t="shared" si="1"/>
        <v/>
      </c>
      <c r="C34" s="14"/>
      <c r="D34" s="8"/>
      <c r="E34" s="8"/>
      <c r="F34" s="33" t="str">
        <f t="shared" ca="1" si="2"/>
        <v/>
      </c>
      <c r="G34" s="7"/>
      <c r="H34" s="9"/>
      <c r="I34" s="35"/>
      <c r="J34" s="35"/>
      <c r="K34" s="24"/>
      <c r="L34" s="7"/>
      <c r="M34" s="14"/>
      <c r="N34" s="7"/>
      <c r="O34" s="9"/>
      <c r="P34" s="9"/>
      <c r="Q34" s="9"/>
      <c r="R34" s="91"/>
      <c r="S34" s="91"/>
      <c r="W34">
        <f ca="1">IF(ISNUMBER(SEARCH($AA$6,Bairros[[#This Row],[BAIRRO]])),MAX($W$5:W33)+1,0)</f>
        <v>0</v>
      </c>
      <c r="X34" s="87" t="s">
        <v>1918</v>
      </c>
      <c r="Y34" s="85" t="str">
        <f t="shared" ca="1" si="0"/>
        <v/>
      </c>
    </row>
    <row r="35" spans="1:25" ht="19.5" customHeight="1" x14ac:dyDescent="0.25">
      <c r="A35" s="23">
        <v>26</v>
      </c>
      <c r="B35" s="32" t="str">
        <f t="shared" si="1"/>
        <v/>
      </c>
      <c r="C35" s="13"/>
      <c r="D35" s="8"/>
      <c r="E35" s="8"/>
      <c r="F35" s="33" t="str">
        <f t="shared" ca="1" si="2"/>
        <v/>
      </c>
      <c r="G35" s="7"/>
      <c r="H35" s="7"/>
      <c r="I35" s="37"/>
      <c r="J35" s="37"/>
      <c r="K35" s="24"/>
      <c r="L35" s="7"/>
      <c r="M35" s="14"/>
      <c r="N35" s="7"/>
      <c r="O35" s="9"/>
      <c r="P35" s="9"/>
      <c r="Q35" s="9"/>
      <c r="R35" s="91"/>
      <c r="S35" s="91"/>
      <c r="W35">
        <f ca="1">IF(ISNUMBER(SEARCH($AA$6,Bairros[[#This Row],[BAIRRO]])),MAX($W$5:W34)+1,0)</f>
        <v>0</v>
      </c>
      <c r="X35" s="85" t="s">
        <v>1919</v>
      </c>
      <c r="Y35" s="85" t="str">
        <f t="shared" ca="1" si="0"/>
        <v/>
      </c>
    </row>
    <row r="36" spans="1:25" ht="19.5" customHeight="1" x14ac:dyDescent="0.25">
      <c r="A36" s="22">
        <v>27</v>
      </c>
      <c r="B36" s="32" t="str">
        <f t="shared" si="1"/>
        <v/>
      </c>
      <c r="C36" s="13"/>
      <c r="D36" s="8"/>
      <c r="E36" s="8"/>
      <c r="F36" s="33" t="str">
        <f t="shared" ca="1" si="2"/>
        <v/>
      </c>
      <c r="G36" s="7"/>
      <c r="H36" s="7"/>
      <c r="I36" s="37"/>
      <c r="J36" s="37"/>
      <c r="K36" s="24"/>
      <c r="L36" s="7"/>
      <c r="M36" s="14"/>
      <c r="N36" s="7"/>
      <c r="O36" s="9"/>
      <c r="P36" s="9"/>
      <c r="Q36" s="9"/>
      <c r="R36" s="91"/>
      <c r="S36" s="91"/>
      <c r="W36">
        <f ca="1">IF(ISNUMBER(SEARCH($AA$6,Bairros[[#This Row],[BAIRRO]])),MAX($W$5:W35)+1,0)</f>
        <v>0</v>
      </c>
      <c r="X36" s="85" t="s">
        <v>1920</v>
      </c>
      <c r="Y36" s="85" t="str">
        <f t="shared" ca="1" si="0"/>
        <v/>
      </c>
    </row>
    <row r="37" spans="1:25" ht="19.5" customHeight="1" x14ac:dyDescent="0.25">
      <c r="A37" s="22">
        <v>28</v>
      </c>
      <c r="B37" s="32" t="str">
        <f t="shared" si="1"/>
        <v/>
      </c>
      <c r="C37" s="13"/>
      <c r="D37" s="8"/>
      <c r="E37" s="8"/>
      <c r="F37" s="33" t="str">
        <f t="shared" ca="1" si="2"/>
        <v/>
      </c>
      <c r="G37" s="7"/>
      <c r="H37" s="7"/>
      <c r="I37" s="37"/>
      <c r="J37" s="37"/>
      <c r="K37" s="24"/>
      <c r="L37" s="7"/>
      <c r="M37" s="14"/>
      <c r="N37" s="7"/>
      <c r="O37" s="9"/>
      <c r="P37" s="9"/>
      <c r="Q37" s="9"/>
      <c r="R37" s="91"/>
      <c r="S37" s="91"/>
      <c r="W37">
        <f ca="1">IF(ISNUMBER(SEARCH($AA$6,Bairros[[#This Row],[BAIRRO]])),MAX($W$5:W36)+1,0)</f>
        <v>0</v>
      </c>
      <c r="X37" s="85" t="s">
        <v>1921</v>
      </c>
      <c r="Y37" s="85" t="str">
        <f t="shared" ca="1" si="0"/>
        <v/>
      </c>
    </row>
    <row r="38" spans="1:25" ht="19.5" customHeight="1" x14ac:dyDescent="0.25">
      <c r="A38" s="23">
        <v>29</v>
      </c>
      <c r="B38" s="32" t="str">
        <f t="shared" si="1"/>
        <v/>
      </c>
      <c r="C38" s="15"/>
      <c r="D38" s="8"/>
      <c r="E38" s="8"/>
      <c r="F38" s="33" t="str">
        <f t="shared" ca="1" si="2"/>
        <v/>
      </c>
      <c r="G38" s="7"/>
      <c r="H38" s="7"/>
      <c r="I38" s="37"/>
      <c r="J38" s="37"/>
      <c r="K38" s="24"/>
      <c r="L38" s="7"/>
      <c r="M38" s="14"/>
      <c r="N38" s="7"/>
      <c r="O38" s="9"/>
      <c r="P38" s="9"/>
      <c r="Q38" s="9"/>
      <c r="R38" s="91"/>
      <c r="S38" s="91"/>
      <c r="W38">
        <f ca="1">IF(ISNUMBER(SEARCH($AA$6,Bairros[[#This Row],[BAIRRO]])),MAX($W$5:W37)+1,0)</f>
        <v>0</v>
      </c>
      <c r="X38" s="85" t="s">
        <v>1922</v>
      </c>
      <c r="Y38" s="85" t="str">
        <f t="shared" ca="1" si="0"/>
        <v/>
      </c>
    </row>
    <row r="39" spans="1:25" ht="19.5" customHeight="1" x14ac:dyDescent="0.25">
      <c r="A39" s="22">
        <v>30</v>
      </c>
      <c r="B39" s="32" t="str">
        <f t="shared" si="1"/>
        <v/>
      </c>
      <c r="C39" s="13"/>
      <c r="D39" s="8"/>
      <c r="E39" s="8"/>
      <c r="F39" s="33" t="str">
        <f t="shared" ca="1" si="2"/>
        <v/>
      </c>
      <c r="G39" s="7"/>
      <c r="H39" s="7"/>
      <c r="I39" s="37"/>
      <c r="J39" s="37"/>
      <c r="K39" s="24"/>
      <c r="L39" s="7"/>
      <c r="M39" s="14"/>
      <c r="N39" s="7"/>
      <c r="O39" s="9"/>
      <c r="P39" s="9"/>
      <c r="Q39" s="9"/>
      <c r="R39" s="91"/>
      <c r="S39" s="91"/>
      <c r="W39">
        <f ca="1">IF(ISNUMBER(SEARCH($AA$6,Bairros[[#This Row],[BAIRRO]])),MAX($W$5:W38)+1,0)</f>
        <v>0</v>
      </c>
      <c r="X39" s="85" t="s">
        <v>1923</v>
      </c>
      <c r="Y39" s="85" t="str">
        <f t="shared" ca="1" si="0"/>
        <v/>
      </c>
    </row>
    <row r="40" spans="1:25" ht="19.5" customHeight="1" x14ac:dyDescent="0.25">
      <c r="A40" s="22">
        <v>31</v>
      </c>
      <c r="B40" s="32" t="str">
        <f t="shared" si="1"/>
        <v/>
      </c>
      <c r="C40" s="13"/>
      <c r="D40" s="8"/>
      <c r="E40" s="8"/>
      <c r="F40" s="33" t="str">
        <f t="shared" ca="1" si="2"/>
        <v/>
      </c>
      <c r="G40" s="7"/>
      <c r="H40" s="7"/>
      <c r="I40" s="37"/>
      <c r="J40" s="37"/>
      <c r="K40" s="24"/>
      <c r="L40" s="7"/>
      <c r="M40" s="14"/>
      <c r="N40" s="7"/>
      <c r="O40" s="9"/>
      <c r="P40" s="9"/>
      <c r="Q40" s="9"/>
      <c r="R40" s="91"/>
      <c r="S40" s="91"/>
      <c r="W40">
        <f ca="1">IF(ISNUMBER(SEARCH($AA$6,Bairros[[#This Row],[BAIRRO]])),MAX($W$5:W39)+1,0)</f>
        <v>0</v>
      </c>
      <c r="X40" s="85" t="s">
        <v>1924</v>
      </c>
      <c r="Y40" s="85" t="str">
        <f t="shared" ca="1" si="0"/>
        <v/>
      </c>
    </row>
    <row r="41" spans="1:25" ht="19.5" customHeight="1" x14ac:dyDescent="0.25">
      <c r="A41" s="23">
        <v>32</v>
      </c>
      <c r="B41" s="32" t="str">
        <f t="shared" si="1"/>
        <v/>
      </c>
      <c r="C41" s="13"/>
      <c r="D41" s="8"/>
      <c r="E41" s="8"/>
      <c r="F41" s="33" t="str">
        <f t="shared" ca="1" si="2"/>
        <v/>
      </c>
      <c r="G41" s="7"/>
      <c r="H41" s="7"/>
      <c r="I41" s="37"/>
      <c r="J41" s="37"/>
      <c r="K41" s="24"/>
      <c r="L41" s="7"/>
      <c r="M41" s="14"/>
      <c r="N41" s="7"/>
      <c r="O41" s="9"/>
      <c r="P41" s="9"/>
      <c r="Q41" s="9"/>
      <c r="R41" s="91"/>
      <c r="S41" s="91"/>
      <c r="W41">
        <f ca="1">IF(ISNUMBER(SEARCH($AA$6,Bairros[[#This Row],[BAIRRO]])),MAX($W$5:W40)+1,0)</f>
        <v>0</v>
      </c>
      <c r="X41" s="85" t="s">
        <v>1925</v>
      </c>
      <c r="Y41" s="85" t="str">
        <f t="shared" ca="1" si="0"/>
        <v/>
      </c>
    </row>
    <row r="42" spans="1:25" ht="19.5" customHeight="1" x14ac:dyDescent="0.25">
      <c r="A42" s="22">
        <v>33</v>
      </c>
      <c r="B42" s="32" t="str">
        <f t="shared" si="1"/>
        <v/>
      </c>
      <c r="C42" s="16"/>
      <c r="D42" s="12"/>
      <c r="E42" s="12"/>
      <c r="F42" s="33" t="str">
        <f t="shared" ca="1" si="2"/>
        <v/>
      </c>
      <c r="G42" s="11"/>
      <c r="H42" s="11"/>
      <c r="I42" s="38"/>
      <c r="J42" s="38"/>
      <c r="K42" s="25"/>
      <c r="L42" s="11"/>
      <c r="M42" s="16"/>
      <c r="N42" s="7"/>
      <c r="O42" s="10"/>
      <c r="P42" s="10"/>
      <c r="Q42" s="10"/>
      <c r="R42" s="91"/>
      <c r="S42" s="91"/>
      <c r="W42">
        <f ca="1">IF(ISNUMBER(SEARCH($AA$6,Bairros[[#This Row],[BAIRRO]])),MAX($W$5:W41)+1,0)</f>
        <v>0</v>
      </c>
      <c r="X42" s="85" t="s">
        <v>1926</v>
      </c>
      <c r="Y42" s="85" t="str">
        <f t="shared" ca="1" si="0"/>
        <v/>
      </c>
    </row>
    <row r="43" spans="1:25" ht="19.5" customHeight="1" x14ac:dyDescent="0.25">
      <c r="A43" s="22">
        <v>34</v>
      </c>
      <c r="B43" s="32" t="str">
        <f t="shared" si="1"/>
        <v/>
      </c>
      <c r="C43" s="16"/>
      <c r="D43" s="12"/>
      <c r="E43" s="11"/>
      <c r="F43" s="33" t="str">
        <f t="shared" ca="1" si="2"/>
        <v/>
      </c>
      <c r="G43" s="11"/>
      <c r="H43" s="11"/>
      <c r="I43" s="38"/>
      <c r="J43" s="38"/>
      <c r="K43" s="25"/>
      <c r="L43" s="11"/>
      <c r="M43" s="16"/>
      <c r="N43" s="7"/>
      <c r="O43" s="10"/>
      <c r="P43" s="10"/>
      <c r="Q43" s="10"/>
      <c r="R43" s="91"/>
      <c r="S43" s="91"/>
      <c r="W43">
        <f ca="1">IF(ISNUMBER(SEARCH($AA$6,Bairros[[#This Row],[BAIRRO]])),MAX($W$5:W42)+1,0)</f>
        <v>0</v>
      </c>
      <c r="X43" s="85" t="s">
        <v>1927</v>
      </c>
      <c r="Y43" s="85" t="str">
        <f t="shared" ca="1" si="0"/>
        <v/>
      </c>
    </row>
    <row r="44" spans="1:25" ht="19.5" customHeight="1" x14ac:dyDescent="0.25">
      <c r="A44" s="23">
        <v>35</v>
      </c>
      <c r="B44" s="32" t="str">
        <f t="shared" si="1"/>
        <v/>
      </c>
      <c r="C44" s="16"/>
      <c r="D44" s="12"/>
      <c r="E44" s="11"/>
      <c r="F44" s="33" t="str">
        <f t="shared" ca="1" si="2"/>
        <v/>
      </c>
      <c r="G44" s="11"/>
      <c r="H44" s="11"/>
      <c r="I44" s="38"/>
      <c r="J44" s="38"/>
      <c r="K44" s="25"/>
      <c r="L44" s="11"/>
      <c r="M44" s="16"/>
      <c r="N44" s="7"/>
      <c r="O44" s="10"/>
      <c r="P44" s="10"/>
      <c r="Q44" s="10"/>
      <c r="R44" s="91"/>
      <c r="S44" s="91"/>
      <c r="W44">
        <f ca="1">IF(ISNUMBER(SEARCH($AA$6,Bairros[[#This Row],[BAIRRO]])),MAX($W$5:W43)+1,0)</f>
        <v>0</v>
      </c>
      <c r="X44" s="85" t="s">
        <v>1928</v>
      </c>
      <c r="Y44" s="85" t="str">
        <f t="shared" ca="1" si="0"/>
        <v/>
      </c>
    </row>
    <row r="45" spans="1:25" ht="19.5" customHeight="1" x14ac:dyDescent="0.25">
      <c r="A45" s="22">
        <v>36</v>
      </c>
      <c r="B45" s="32" t="str">
        <f t="shared" si="1"/>
        <v/>
      </c>
      <c r="C45" s="14"/>
      <c r="D45" s="8"/>
      <c r="E45" s="8"/>
      <c r="F45" s="33" t="str">
        <f t="shared" ca="1" si="2"/>
        <v/>
      </c>
      <c r="G45" s="7"/>
      <c r="H45" s="9"/>
      <c r="I45" s="35"/>
      <c r="J45" s="35"/>
      <c r="K45" s="24"/>
      <c r="L45" s="7"/>
      <c r="M45" s="14"/>
      <c r="N45" s="7"/>
      <c r="O45" s="9"/>
      <c r="P45" s="9"/>
      <c r="Q45" s="9"/>
      <c r="R45" s="91"/>
      <c r="S45" s="91"/>
      <c r="W45">
        <f ca="1">IF(ISNUMBER(SEARCH($AA$6,Bairros[[#This Row],[BAIRRO]])),MAX($W$5:W44)+1,0)</f>
        <v>0</v>
      </c>
      <c r="X45" s="85" t="s">
        <v>1929</v>
      </c>
      <c r="Y45" s="85" t="str">
        <f t="shared" ca="1" si="0"/>
        <v/>
      </c>
    </row>
    <row r="46" spans="1:25" ht="19.5" customHeight="1" x14ac:dyDescent="0.25">
      <c r="A46" s="22">
        <v>37</v>
      </c>
      <c r="B46" s="32" t="str">
        <f t="shared" si="1"/>
        <v/>
      </c>
      <c r="C46" s="14"/>
      <c r="D46" s="12"/>
      <c r="E46" s="12"/>
      <c r="F46" s="33" t="str">
        <f t="shared" ca="1" si="2"/>
        <v/>
      </c>
      <c r="G46" s="7"/>
      <c r="H46" s="9"/>
      <c r="I46" s="36"/>
      <c r="J46" s="36"/>
      <c r="K46" s="26"/>
      <c r="L46" s="11"/>
      <c r="M46" s="16"/>
      <c r="N46" s="7"/>
      <c r="O46" s="10"/>
      <c r="P46" s="10"/>
      <c r="Q46" s="10"/>
      <c r="R46" s="91"/>
      <c r="S46" s="91"/>
      <c r="W46">
        <f ca="1">IF(ISNUMBER(SEARCH($AA$6,Bairros[[#This Row],[BAIRRO]])),MAX($W$5:W45)+1,0)</f>
        <v>0</v>
      </c>
      <c r="X46" s="85" t="s">
        <v>1930</v>
      </c>
      <c r="Y46" s="85" t="str">
        <f t="shared" ca="1" si="0"/>
        <v/>
      </c>
    </row>
    <row r="47" spans="1:25" ht="19.5" customHeight="1" x14ac:dyDescent="0.25">
      <c r="A47" s="23">
        <v>38</v>
      </c>
      <c r="B47" s="32" t="str">
        <f t="shared" si="1"/>
        <v/>
      </c>
      <c r="C47" s="14"/>
      <c r="D47" s="12"/>
      <c r="E47" s="12"/>
      <c r="F47" s="33" t="str">
        <f t="shared" ca="1" si="2"/>
        <v/>
      </c>
      <c r="G47" s="7"/>
      <c r="H47" s="9"/>
      <c r="I47" s="36"/>
      <c r="J47" s="36"/>
      <c r="K47" s="26"/>
      <c r="L47" s="11"/>
      <c r="M47" s="16"/>
      <c r="N47" s="7"/>
      <c r="O47" s="10"/>
      <c r="P47" s="10"/>
      <c r="Q47" s="10"/>
      <c r="R47" s="91"/>
      <c r="S47" s="91"/>
      <c r="W47">
        <f ca="1">IF(ISNUMBER(SEARCH($AA$6,Bairros[[#This Row],[BAIRRO]])),MAX($W$5:W46)+1,0)</f>
        <v>0</v>
      </c>
      <c r="X47" s="85" t="s">
        <v>1931</v>
      </c>
      <c r="Y47" s="85" t="str">
        <f t="shared" ca="1" si="0"/>
        <v/>
      </c>
    </row>
    <row r="48" spans="1:25" ht="19.5" customHeight="1" x14ac:dyDescent="0.25">
      <c r="A48" s="22">
        <v>39</v>
      </c>
      <c r="B48" s="32" t="str">
        <f t="shared" si="1"/>
        <v/>
      </c>
      <c r="C48" s="14"/>
      <c r="D48" s="8"/>
      <c r="E48" s="8"/>
      <c r="F48" s="33" t="str">
        <f t="shared" ca="1" si="2"/>
        <v/>
      </c>
      <c r="G48" s="7"/>
      <c r="H48" s="9"/>
      <c r="I48" s="35"/>
      <c r="J48" s="35"/>
      <c r="K48" s="24"/>
      <c r="L48" s="7"/>
      <c r="M48" s="14"/>
      <c r="N48" s="7"/>
      <c r="O48" s="9"/>
      <c r="P48" s="9"/>
      <c r="Q48" s="9"/>
      <c r="R48" s="91"/>
      <c r="S48" s="91"/>
      <c r="W48">
        <f ca="1">IF(ISNUMBER(SEARCH($AA$6,Bairros[[#This Row],[BAIRRO]])),MAX($W$5:W47)+1,0)</f>
        <v>0</v>
      </c>
      <c r="X48" s="85" t="s">
        <v>1932</v>
      </c>
      <c r="Y48" s="85" t="str">
        <f t="shared" ca="1" si="0"/>
        <v/>
      </c>
    </row>
    <row r="49" spans="1:25" ht="19.5" customHeight="1" x14ac:dyDescent="0.25">
      <c r="A49" s="22">
        <v>40</v>
      </c>
      <c r="B49" s="32" t="str">
        <f t="shared" si="1"/>
        <v/>
      </c>
      <c r="C49" s="14"/>
      <c r="D49" s="8"/>
      <c r="E49" s="8"/>
      <c r="F49" s="33" t="str">
        <f t="shared" ca="1" si="2"/>
        <v/>
      </c>
      <c r="G49" s="7"/>
      <c r="H49" s="9"/>
      <c r="I49" s="35"/>
      <c r="J49" s="35"/>
      <c r="K49" s="24"/>
      <c r="L49" s="7"/>
      <c r="M49" s="14"/>
      <c r="N49" s="7"/>
      <c r="O49" s="9"/>
      <c r="P49" s="9"/>
      <c r="Q49" s="9"/>
      <c r="R49" s="91"/>
      <c r="S49" s="91"/>
      <c r="W49">
        <f ca="1">IF(ISNUMBER(SEARCH($AA$6,Bairros[[#This Row],[BAIRRO]])),MAX($W$5:W48)+1,0)</f>
        <v>0</v>
      </c>
      <c r="X49" s="85" t="s">
        <v>1933</v>
      </c>
      <c r="Y49" s="85" t="str">
        <f t="shared" ca="1" si="0"/>
        <v/>
      </c>
    </row>
    <row r="50" spans="1:25" ht="19.5" customHeight="1" x14ac:dyDescent="0.25">
      <c r="A50" s="23">
        <v>41</v>
      </c>
      <c r="B50" s="32" t="str">
        <f t="shared" si="1"/>
        <v/>
      </c>
      <c r="C50" s="14"/>
      <c r="D50" s="8"/>
      <c r="E50" s="8"/>
      <c r="F50" s="33" t="str">
        <f t="shared" ca="1" si="2"/>
        <v/>
      </c>
      <c r="G50" s="7"/>
      <c r="H50" s="9"/>
      <c r="I50" s="35"/>
      <c r="J50" s="35"/>
      <c r="K50" s="24"/>
      <c r="L50" s="7"/>
      <c r="M50" s="14"/>
      <c r="N50" s="7"/>
      <c r="O50" s="9"/>
      <c r="P50" s="9"/>
      <c r="Q50" s="9"/>
      <c r="R50" s="91"/>
      <c r="S50" s="91"/>
      <c r="W50">
        <f ca="1">IF(ISNUMBER(SEARCH($AA$6,Bairros[[#This Row],[BAIRRO]])),MAX($W$5:W49)+1,0)</f>
        <v>0</v>
      </c>
      <c r="X50" s="85" t="s">
        <v>1934</v>
      </c>
      <c r="Y50" s="85" t="str">
        <f t="shared" ca="1" si="0"/>
        <v/>
      </c>
    </row>
    <row r="51" spans="1:25" ht="19.5" customHeight="1" x14ac:dyDescent="0.25">
      <c r="A51" s="22">
        <v>42</v>
      </c>
      <c r="B51" s="32" t="str">
        <f t="shared" si="1"/>
        <v/>
      </c>
      <c r="C51" s="14"/>
      <c r="D51" s="8"/>
      <c r="E51" s="8"/>
      <c r="F51" s="33" t="str">
        <f t="shared" ca="1" si="2"/>
        <v/>
      </c>
      <c r="G51" s="7"/>
      <c r="H51" s="9"/>
      <c r="I51" s="35"/>
      <c r="J51" s="35"/>
      <c r="K51" s="24"/>
      <c r="L51" s="7"/>
      <c r="M51" s="14"/>
      <c r="N51" s="7"/>
      <c r="O51" s="9"/>
      <c r="P51" s="9"/>
      <c r="Q51" s="9"/>
      <c r="R51" s="91"/>
      <c r="S51" s="91"/>
      <c r="W51">
        <f ca="1">IF(ISNUMBER(SEARCH($AA$6,Bairros[[#This Row],[BAIRRO]])),MAX($W$5:W50)+1,0)</f>
        <v>0</v>
      </c>
      <c r="X51" s="85" t="s">
        <v>1935</v>
      </c>
      <c r="Y51" s="85" t="str">
        <f t="shared" ca="1" si="0"/>
        <v/>
      </c>
    </row>
    <row r="52" spans="1:25" ht="19.5" customHeight="1" x14ac:dyDescent="0.25">
      <c r="A52" s="22">
        <v>43</v>
      </c>
      <c r="B52" s="32" t="str">
        <f t="shared" si="1"/>
        <v/>
      </c>
      <c r="C52" s="13"/>
      <c r="D52" s="8"/>
      <c r="E52" s="8"/>
      <c r="F52" s="33" t="str">
        <f t="shared" ca="1" si="2"/>
        <v/>
      </c>
      <c r="G52" s="7"/>
      <c r="H52" s="7"/>
      <c r="I52" s="37"/>
      <c r="J52" s="37"/>
      <c r="K52" s="24"/>
      <c r="L52" s="7"/>
      <c r="M52" s="14"/>
      <c r="N52" s="7"/>
      <c r="O52" s="9"/>
      <c r="P52" s="9"/>
      <c r="Q52" s="9"/>
      <c r="R52" s="91"/>
      <c r="S52" s="91"/>
      <c r="W52">
        <f ca="1">IF(ISNUMBER(SEARCH($AA$6,Bairros[[#This Row],[BAIRRO]])),MAX($W$5:W51)+1,0)</f>
        <v>0</v>
      </c>
      <c r="X52" s="85" t="s">
        <v>1936</v>
      </c>
      <c r="Y52" s="85" t="str">
        <f t="shared" ca="1" si="0"/>
        <v/>
      </c>
    </row>
    <row r="53" spans="1:25" ht="19.5" customHeight="1" x14ac:dyDescent="0.25">
      <c r="A53" s="23">
        <v>44</v>
      </c>
      <c r="B53" s="32" t="str">
        <f t="shared" si="1"/>
        <v/>
      </c>
      <c r="C53" s="13"/>
      <c r="D53" s="8"/>
      <c r="E53" s="8"/>
      <c r="F53" s="33" t="str">
        <f t="shared" ca="1" si="2"/>
        <v/>
      </c>
      <c r="G53" s="7"/>
      <c r="H53" s="7"/>
      <c r="I53" s="37"/>
      <c r="J53" s="37"/>
      <c r="K53" s="24"/>
      <c r="L53" s="7"/>
      <c r="M53" s="14"/>
      <c r="N53" s="7"/>
      <c r="O53" s="9"/>
      <c r="P53" s="9"/>
      <c r="Q53" s="9"/>
      <c r="R53" s="91"/>
      <c r="S53" s="91"/>
      <c r="W53">
        <f ca="1">IF(ISNUMBER(SEARCH($AA$6,Bairros[[#This Row],[BAIRRO]])),MAX($W$5:W52)+1,0)</f>
        <v>0</v>
      </c>
      <c r="X53" s="85" t="s">
        <v>1937</v>
      </c>
      <c r="Y53" s="85" t="str">
        <f t="shared" ca="1" si="0"/>
        <v/>
      </c>
    </row>
    <row r="54" spans="1:25" ht="19.5" customHeight="1" x14ac:dyDescent="0.25">
      <c r="A54" s="22">
        <v>45</v>
      </c>
      <c r="B54" s="32" t="str">
        <f t="shared" si="1"/>
        <v/>
      </c>
      <c r="C54" s="13"/>
      <c r="D54" s="8"/>
      <c r="E54" s="8"/>
      <c r="F54" s="33" t="str">
        <f t="shared" ca="1" si="2"/>
        <v/>
      </c>
      <c r="G54" s="7"/>
      <c r="H54" s="7"/>
      <c r="I54" s="37"/>
      <c r="J54" s="37"/>
      <c r="K54" s="24"/>
      <c r="L54" s="7"/>
      <c r="M54" s="14"/>
      <c r="N54" s="7"/>
      <c r="O54" s="9"/>
      <c r="P54" s="9"/>
      <c r="Q54" s="9"/>
      <c r="R54" s="91"/>
      <c r="S54" s="91"/>
      <c r="W54">
        <f ca="1">IF(ISNUMBER(SEARCH($AA$6,Bairros[[#This Row],[BAIRRO]])),MAX($W$5:W53)+1,0)</f>
        <v>0</v>
      </c>
      <c r="X54" s="87" t="s">
        <v>1938</v>
      </c>
      <c r="Y54" s="85" t="str">
        <f t="shared" ca="1" si="0"/>
        <v/>
      </c>
    </row>
    <row r="55" spans="1:25" ht="19.5" customHeight="1" x14ac:dyDescent="0.25">
      <c r="A55" s="22">
        <v>46</v>
      </c>
      <c r="B55" s="32" t="str">
        <f t="shared" si="1"/>
        <v/>
      </c>
      <c r="C55" s="15"/>
      <c r="D55" s="8"/>
      <c r="E55" s="8"/>
      <c r="F55" s="33" t="str">
        <f t="shared" ca="1" si="2"/>
        <v/>
      </c>
      <c r="G55" s="7"/>
      <c r="H55" s="7"/>
      <c r="I55" s="37"/>
      <c r="J55" s="37"/>
      <c r="K55" s="24"/>
      <c r="L55" s="7"/>
      <c r="M55" s="14"/>
      <c r="N55" s="7"/>
      <c r="O55" s="9"/>
      <c r="P55" s="9"/>
      <c r="Q55" s="9"/>
      <c r="R55" s="91"/>
      <c r="S55" s="91"/>
      <c r="W55">
        <f ca="1">IF(ISNUMBER(SEARCH($AA$6,Bairros[[#This Row],[BAIRRO]])),MAX($W$5:W54)+1,0)</f>
        <v>0</v>
      </c>
      <c r="X55" s="85" t="s">
        <v>1939</v>
      </c>
      <c r="Y55" s="85" t="str">
        <f t="shared" ca="1" si="0"/>
        <v/>
      </c>
    </row>
    <row r="56" spans="1:25" ht="19.5" customHeight="1" x14ac:dyDescent="0.25">
      <c r="A56" s="23">
        <v>47</v>
      </c>
      <c r="B56" s="32" t="str">
        <f t="shared" si="1"/>
        <v/>
      </c>
      <c r="C56" s="13"/>
      <c r="D56" s="8"/>
      <c r="E56" s="8"/>
      <c r="F56" s="33" t="str">
        <f t="shared" ca="1" si="2"/>
        <v/>
      </c>
      <c r="G56" s="7"/>
      <c r="H56" s="7"/>
      <c r="I56" s="37"/>
      <c r="J56" s="37"/>
      <c r="K56" s="24"/>
      <c r="L56" s="7"/>
      <c r="M56" s="14"/>
      <c r="N56" s="7"/>
      <c r="O56" s="9"/>
      <c r="P56" s="9"/>
      <c r="Q56" s="9"/>
      <c r="R56" s="91"/>
      <c r="S56" s="91"/>
      <c r="W56">
        <f ca="1">IF(ISNUMBER(SEARCH($AA$6,Bairros[[#This Row],[BAIRRO]])),MAX($W$5:W55)+1,0)</f>
        <v>0</v>
      </c>
      <c r="X56" s="87" t="s">
        <v>1940</v>
      </c>
      <c r="Y56" s="85" t="str">
        <f t="shared" ca="1" si="0"/>
        <v/>
      </c>
    </row>
    <row r="57" spans="1:25" ht="19.5" customHeight="1" x14ac:dyDescent="0.25">
      <c r="A57" s="22">
        <v>48</v>
      </c>
      <c r="B57" s="32" t="str">
        <f t="shared" si="1"/>
        <v/>
      </c>
      <c r="C57" s="13"/>
      <c r="D57" s="8"/>
      <c r="E57" s="8"/>
      <c r="F57" s="33" t="str">
        <f t="shared" ca="1" si="2"/>
        <v/>
      </c>
      <c r="G57" s="7"/>
      <c r="H57" s="7"/>
      <c r="I57" s="37"/>
      <c r="J57" s="37"/>
      <c r="K57" s="24"/>
      <c r="L57" s="7"/>
      <c r="M57" s="14"/>
      <c r="N57" s="7"/>
      <c r="O57" s="9"/>
      <c r="P57" s="9"/>
      <c r="Q57" s="9"/>
      <c r="R57" s="91"/>
      <c r="S57" s="91"/>
      <c r="W57">
        <f ca="1">IF(ISNUMBER(SEARCH($AA$6,Bairros[[#This Row],[BAIRRO]])),MAX($W$5:W56)+1,0)</f>
        <v>0</v>
      </c>
      <c r="X57" s="87" t="s">
        <v>1941</v>
      </c>
      <c r="Y57" s="85" t="str">
        <f t="shared" ca="1" si="0"/>
        <v/>
      </c>
    </row>
    <row r="58" spans="1:25" ht="19.5" customHeight="1" x14ac:dyDescent="0.25">
      <c r="A58" s="22">
        <v>49</v>
      </c>
      <c r="B58" s="32" t="str">
        <f t="shared" si="1"/>
        <v/>
      </c>
      <c r="C58" s="13"/>
      <c r="D58" s="8"/>
      <c r="E58" s="8"/>
      <c r="F58" s="33" t="str">
        <f t="shared" ca="1" si="2"/>
        <v/>
      </c>
      <c r="G58" s="7"/>
      <c r="H58" s="7"/>
      <c r="I58" s="37"/>
      <c r="J58" s="37"/>
      <c r="K58" s="24"/>
      <c r="L58" s="7"/>
      <c r="M58" s="14"/>
      <c r="N58" s="7"/>
      <c r="O58" s="9"/>
      <c r="P58" s="9"/>
      <c r="Q58" s="9"/>
      <c r="R58" s="91"/>
      <c r="S58" s="91"/>
      <c r="W58">
        <f ca="1">IF(ISNUMBER(SEARCH($AA$6,Bairros[[#This Row],[BAIRRO]])),MAX($W$5:W57)+1,0)</f>
        <v>0</v>
      </c>
      <c r="X58" s="85" t="s">
        <v>1942</v>
      </c>
      <c r="Y58" s="85" t="str">
        <f t="shared" ca="1" si="0"/>
        <v/>
      </c>
    </row>
    <row r="59" spans="1:25" ht="19.5" customHeight="1" x14ac:dyDescent="0.25">
      <c r="A59" s="23">
        <v>50</v>
      </c>
      <c r="B59" s="32" t="str">
        <f t="shared" si="1"/>
        <v/>
      </c>
      <c r="C59" s="16"/>
      <c r="D59" s="12"/>
      <c r="E59" s="12"/>
      <c r="F59" s="33" t="str">
        <f t="shared" ca="1" si="2"/>
        <v/>
      </c>
      <c r="G59" s="11"/>
      <c r="H59" s="11"/>
      <c r="I59" s="38"/>
      <c r="J59" s="38"/>
      <c r="K59" s="25"/>
      <c r="L59" s="11"/>
      <c r="M59" s="16"/>
      <c r="N59" s="7"/>
      <c r="O59" s="10"/>
      <c r="P59" s="10"/>
      <c r="Q59" s="10"/>
      <c r="R59" s="91"/>
      <c r="S59" s="91"/>
      <c r="W59">
        <f ca="1">IF(ISNUMBER(SEARCH($AA$6,Bairros[[#This Row],[BAIRRO]])),MAX($W$5:W58)+1,0)</f>
        <v>0</v>
      </c>
      <c r="X59" s="85" t="s">
        <v>1943</v>
      </c>
      <c r="Y59" s="85" t="str">
        <f t="shared" ca="1" si="0"/>
        <v/>
      </c>
    </row>
    <row r="60" spans="1:25" ht="19.5" customHeight="1" x14ac:dyDescent="0.25">
      <c r="A60" s="22">
        <v>51</v>
      </c>
      <c r="B60" s="32" t="str">
        <f t="shared" si="1"/>
        <v/>
      </c>
      <c r="C60" s="16"/>
      <c r="D60" s="12"/>
      <c r="E60" s="11"/>
      <c r="F60" s="33" t="str">
        <f t="shared" ca="1" si="2"/>
        <v/>
      </c>
      <c r="G60" s="11"/>
      <c r="H60" s="11"/>
      <c r="I60" s="38"/>
      <c r="J60" s="38"/>
      <c r="K60" s="25"/>
      <c r="L60" s="11"/>
      <c r="M60" s="16"/>
      <c r="N60" s="7"/>
      <c r="O60" s="10"/>
      <c r="P60" s="10"/>
      <c r="Q60" s="10"/>
      <c r="R60" s="91"/>
      <c r="S60" s="91"/>
      <c r="W60">
        <f ca="1">IF(ISNUMBER(SEARCH($AA$6,Bairros[[#This Row],[BAIRRO]])),MAX($W$5:W59)+1,0)</f>
        <v>0</v>
      </c>
      <c r="X60" s="85" t="s">
        <v>1944</v>
      </c>
      <c r="Y60" s="85" t="str">
        <f t="shared" ca="1" si="0"/>
        <v/>
      </c>
    </row>
    <row r="61" spans="1:25" ht="19.5" customHeight="1" x14ac:dyDescent="0.25">
      <c r="A61" s="22">
        <v>52</v>
      </c>
      <c r="B61" s="32" t="str">
        <f t="shared" si="1"/>
        <v/>
      </c>
      <c r="C61" s="16"/>
      <c r="D61" s="12"/>
      <c r="E61" s="11"/>
      <c r="F61" s="33" t="str">
        <f t="shared" ca="1" si="2"/>
        <v/>
      </c>
      <c r="G61" s="11"/>
      <c r="H61" s="11"/>
      <c r="I61" s="38"/>
      <c r="J61" s="38"/>
      <c r="K61" s="25"/>
      <c r="L61" s="11"/>
      <c r="M61" s="16"/>
      <c r="N61" s="7"/>
      <c r="O61" s="10"/>
      <c r="P61" s="10"/>
      <c r="Q61" s="10"/>
      <c r="R61" s="91"/>
      <c r="S61" s="91"/>
      <c r="W61">
        <f ca="1">IF(ISNUMBER(SEARCH($AA$6,Bairros[[#This Row],[BAIRRO]])),MAX($W$5:W60)+1,0)</f>
        <v>0</v>
      </c>
      <c r="X61" s="85" t="s">
        <v>1945</v>
      </c>
      <c r="Y61" s="85" t="str">
        <f t="shared" ca="1" si="0"/>
        <v/>
      </c>
    </row>
    <row r="62" spans="1:25" ht="19.5" customHeight="1" x14ac:dyDescent="0.25">
      <c r="A62" s="23">
        <v>53</v>
      </c>
      <c r="B62" s="32" t="str">
        <f t="shared" si="1"/>
        <v/>
      </c>
      <c r="C62" s="14"/>
      <c r="D62" s="8"/>
      <c r="E62" s="8"/>
      <c r="F62" s="33" t="str">
        <f t="shared" ca="1" si="2"/>
        <v/>
      </c>
      <c r="G62" s="7"/>
      <c r="H62" s="9"/>
      <c r="I62" s="35"/>
      <c r="J62" s="35"/>
      <c r="K62" s="24"/>
      <c r="L62" s="7"/>
      <c r="M62" s="14"/>
      <c r="N62" s="7"/>
      <c r="O62" s="9"/>
      <c r="P62" s="9"/>
      <c r="Q62" s="9"/>
      <c r="R62" s="91"/>
      <c r="S62" s="91"/>
      <c r="W62">
        <f ca="1">IF(ISNUMBER(SEARCH($AA$6,Bairros[[#This Row],[BAIRRO]])),MAX($W$5:W61)+1,0)</f>
        <v>0</v>
      </c>
      <c r="X62" s="85" t="s">
        <v>1946</v>
      </c>
      <c r="Y62" s="85" t="str">
        <f t="shared" ca="1" si="0"/>
        <v/>
      </c>
    </row>
    <row r="63" spans="1:25" ht="19.5" customHeight="1" x14ac:dyDescent="0.25">
      <c r="A63" s="22">
        <v>54</v>
      </c>
      <c r="B63" s="32" t="str">
        <f t="shared" si="1"/>
        <v/>
      </c>
      <c r="C63" s="14"/>
      <c r="D63" s="12"/>
      <c r="E63" s="12"/>
      <c r="F63" s="33" t="str">
        <f t="shared" ca="1" si="2"/>
        <v/>
      </c>
      <c r="G63" s="7"/>
      <c r="H63" s="9"/>
      <c r="I63" s="36"/>
      <c r="J63" s="36"/>
      <c r="K63" s="26"/>
      <c r="L63" s="11"/>
      <c r="M63" s="16"/>
      <c r="N63" s="7"/>
      <c r="O63" s="10"/>
      <c r="P63" s="10"/>
      <c r="Q63" s="10"/>
      <c r="R63" s="91"/>
      <c r="S63" s="91"/>
      <c r="W63">
        <f ca="1">IF(ISNUMBER(SEARCH($AA$6,Bairros[[#This Row],[BAIRRO]])),MAX($W$5:W62)+1,0)</f>
        <v>0</v>
      </c>
      <c r="X63" s="85" t="s">
        <v>1947</v>
      </c>
      <c r="Y63" s="85" t="str">
        <f t="shared" ca="1" si="0"/>
        <v/>
      </c>
    </row>
    <row r="64" spans="1:25" ht="19.5" customHeight="1" x14ac:dyDescent="0.25">
      <c r="A64" s="22">
        <v>55</v>
      </c>
      <c r="B64" s="32" t="str">
        <f t="shared" si="1"/>
        <v/>
      </c>
      <c r="C64" s="14"/>
      <c r="D64" s="12"/>
      <c r="E64" s="12"/>
      <c r="F64" s="33" t="str">
        <f t="shared" ca="1" si="2"/>
        <v/>
      </c>
      <c r="G64" s="7"/>
      <c r="H64" s="9"/>
      <c r="I64" s="36"/>
      <c r="J64" s="36"/>
      <c r="K64" s="26"/>
      <c r="L64" s="11"/>
      <c r="M64" s="16"/>
      <c r="N64" s="7"/>
      <c r="O64" s="10"/>
      <c r="P64" s="10"/>
      <c r="Q64" s="10"/>
      <c r="R64" s="91"/>
      <c r="S64" s="91"/>
      <c r="W64">
        <f ca="1">IF(ISNUMBER(SEARCH($AA$6,Bairros[[#This Row],[BAIRRO]])),MAX($W$5:W63)+1,0)</f>
        <v>0</v>
      </c>
      <c r="X64" s="85" t="s">
        <v>1948</v>
      </c>
      <c r="Y64" s="85" t="str">
        <f t="shared" ca="1" si="0"/>
        <v/>
      </c>
    </row>
    <row r="65" spans="1:25" ht="19.5" customHeight="1" x14ac:dyDescent="0.25">
      <c r="A65" s="23">
        <v>56</v>
      </c>
      <c r="B65" s="32" t="str">
        <f t="shared" si="1"/>
        <v/>
      </c>
      <c r="C65" s="14"/>
      <c r="D65" s="8"/>
      <c r="E65" s="8"/>
      <c r="F65" s="33" t="str">
        <f t="shared" ca="1" si="2"/>
        <v/>
      </c>
      <c r="G65" s="7"/>
      <c r="H65" s="9"/>
      <c r="I65" s="35"/>
      <c r="J65" s="35"/>
      <c r="K65" s="24"/>
      <c r="L65" s="7"/>
      <c r="M65" s="14"/>
      <c r="N65" s="7"/>
      <c r="O65" s="9"/>
      <c r="P65" s="9"/>
      <c r="Q65" s="9"/>
      <c r="R65" s="91"/>
      <c r="S65" s="91"/>
      <c r="W65">
        <f ca="1">IF(ISNUMBER(SEARCH($AA$6,Bairros[[#This Row],[BAIRRO]])),MAX($W$5:W64)+1,0)</f>
        <v>0</v>
      </c>
      <c r="X65" s="85" t="s">
        <v>1949</v>
      </c>
      <c r="Y65" s="85" t="str">
        <f t="shared" ca="1" si="0"/>
        <v/>
      </c>
    </row>
    <row r="66" spans="1:25" ht="19.5" customHeight="1" x14ac:dyDescent="0.25">
      <c r="A66" s="22">
        <v>57</v>
      </c>
      <c r="B66" s="32" t="str">
        <f t="shared" si="1"/>
        <v/>
      </c>
      <c r="C66" s="14"/>
      <c r="D66" s="8"/>
      <c r="E66" s="8"/>
      <c r="F66" s="33" t="str">
        <f t="shared" ca="1" si="2"/>
        <v/>
      </c>
      <c r="G66" s="7"/>
      <c r="H66" s="9"/>
      <c r="I66" s="35"/>
      <c r="J66" s="35"/>
      <c r="K66" s="24"/>
      <c r="L66" s="7"/>
      <c r="M66" s="14"/>
      <c r="N66" s="7"/>
      <c r="O66" s="9"/>
      <c r="P66" s="9"/>
      <c r="Q66" s="9"/>
      <c r="R66" s="91"/>
      <c r="S66" s="91"/>
      <c r="W66">
        <f ca="1">IF(ISNUMBER(SEARCH($AA$6,Bairros[[#This Row],[BAIRRO]])),MAX($W$5:W65)+1,0)</f>
        <v>0</v>
      </c>
      <c r="X66" s="85" t="s">
        <v>1950</v>
      </c>
      <c r="Y66" s="85" t="str">
        <f t="shared" ca="1" si="0"/>
        <v/>
      </c>
    </row>
    <row r="67" spans="1:25" ht="19.5" customHeight="1" x14ac:dyDescent="0.25">
      <c r="A67" s="22">
        <v>58</v>
      </c>
      <c r="B67" s="32" t="str">
        <f t="shared" si="1"/>
        <v/>
      </c>
      <c r="C67" s="14"/>
      <c r="D67" s="8"/>
      <c r="E67" s="8"/>
      <c r="F67" s="33" t="str">
        <f t="shared" ca="1" si="2"/>
        <v/>
      </c>
      <c r="G67" s="7"/>
      <c r="H67" s="9"/>
      <c r="I67" s="35"/>
      <c r="J67" s="35"/>
      <c r="K67" s="24"/>
      <c r="L67" s="7"/>
      <c r="M67" s="14"/>
      <c r="N67" s="7"/>
      <c r="O67" s="9"/>
      <c r="P67" s="9"/>
      <c r="Q67" s="9"/>
      <c r="R67" s="91"/>
      <c r="S67" s="91"/>
      <c r="W67">
        <f ca="1">IF(ISNUMBER(SEARCH($AA$6,Bairros[[#This Row],[BAIRRO]])),MAX($W$5:W66)+1,0)</f>
        <v>0</v>
      </c>
      <c r="X67" s="85" t="s">
        <v>1951</v>
      </c>
      <c r="Y67" s="85" t="str">
        <f t="shared" ca="1" si="0"/>
        <v/>
      </c>
    </row>
    <row r="68" spans="1:25" ht="19.5" customHeight="1" x14ac:dyDescent="0.25">
      <c r="A68" s="23">
        <v>59</v>
      </c>
      <c r="B68" s="32" t="str">
        <f t="shared" si="1"/>
        <v/>
      </c>
      <c r="C68" s="14"/>
      <c r="D68" s="8"/>
      <c r="E68" s="8"/>
      <c r="F68" s="33" t="str">
        <f t="shared" ca="1" si="2"/>
        <v/>
      </c>
      <c r="G68" s="7"/>
      <c r="H68" s="9"/>
      <c r="I68" s="35"/>
      <c r="J68" s="35"/>
      <c r="K68" s="24"/>
      <c r="L68" s="7"/>
      <c r="M68" s="14"/>
      <c r="N68" s="7"/>
      <c r="O68" s="9"/>
      <c r="P68" s="9"/>
      <c r="Q68" s="9"/>
      <c r="R68" s="91"/>
      <c r="S68" s="91"/>
      <c r="W68">
        <f ca="1">IF(ISNUMBER(SEARCH($AA$6,Bairros[[#This Row],[BAIRRO]])),MAX($W$5:W67)+1,0)</f>
        <v>0</v>
      </c>
      <c r="X68" s="85" t="s">
        <v>1952</v>
      </c>
      <c r="Y68" s="85" t="str">
        <f t="shared" ca="1" si="0"/>
        <v/>
      </c>
    </row>
    <row r="69" spans="1:25" ht="19.5" customHeight="1" x14ac:dyDescent="0.25">
      <c r="A69" s="22">
        <v>60</v>
      </c>
      <c r="B69" s="32" t="str">
        <f t="shared" si="1"/>
        <v/>
      </c>
      <c r="C69" s="13"/>
      <c r="D69" s="8"/>
      <c r="E69" s="8"/>
      <c r="F69" s="33" t="str">
        <f t="shared" ca="1" si="2"/>
        <v/>
      </c>
      <c r="G69" s="7"/>
      <c r="H69" s="7"/>
      <c r="I69" s="37"/>
      <c r="J69" s="37"/>
      <c r="K69" s="24"/>
      <c r="L69" s="7"/>
      <c r="M69" s="14"/>
      <c r="N69" s="7"/>
      <c r="O69" s="9"/>
      <c r="P69" s="9"/>
      <c r="Q69" s="9"/>
      <c r="R69" s="91"/>
      <c r="S69" s="91"/>
      <c r="W69">
        <f ca="1">IF(ISNUMBER(SEARCH($AA$6,Bairros[[#This Row],[BAIRRO]])),MAX($W$5:W68)+1,0)</f>
        <v>0</v>
      </c>
      <c r="X69" s="85" t="s">
        <v>1953</v>
      </c>
      <c r="Y69" s="85" t="str">
        <f t="shared" ca="1" si="0"/>
        <v/>
      </c>
    </row>
    <row r="70" spans="1:25" ht="19.5" customHeight="1" x14ac:dyDescent="0.25">
      <c r="A70" s="22">
        <v>61</v>
      </c>
      <c r="B70" s="32" t="str">
        <f t="shared" si="1"/>
        <v/>
      </c>
      <c r="C70" s="13"/>
      <c r="D70" s="8"/>
      <c r="E70" s="8"/>
      <c r="F70" s="33" t="str">
        <f t="shared" ca="1" si="2"/>
        <v/>
      </c>
      <c r="G70" s="7"/>
      <c r="H70" s="7"/>
      <c r="I70" s="37"/>
      <c r="J70" s="37"/>
      <c r="K70" s="24"/>
      <c r="L70" s="7"/>
      <c r="M70" s="14"/>
      <c r="N70" s="7"/>
      <c r="O70" s="9"/>
      <c r="P70" s="9"/>
      <c r="Q70" s="9"/>
      <c r="R70" s="91"/>
      <c r="S70" s="91"/>
      <c r="W70">
        <f ca="1">IF(ISNUMBER(SEARCH($AA$6,Bairros[[#This Row],[BAIRRO]])),MAX($W$5:W69)+1,0)</f>
        <v>0</v>
      </c>
      <c r="X70" s="85" t="s">
        <v>1954</v>
      </c>
      <c r="Y70" s="85" t="str">
        <f t="shared" ref="Y70:Y133" ca="1" si="3">IFERROR(VLOOKUP(ROW(AB69),W70:X517,2,FALSE),"")</f>
        <v/>
      </c>
    </row>
    <row r="71" spans="1:25" ht="19.5" customHeight="1" x14ac:dyDescent="0.25">
      <c r="A71" s="23">
        <v>62</v>
      </c>
      <c r="B71" s="32" t="str">
        <f t="shared" si="1"/>
        <v/>
      </c>
      <c r="C71" s="13"/>
      <c r="D71" s="8"/>
      <c r="E71" s="8"/>
      <c r="F71" s="33" t="str">
        <f t="shared" ca="1" si="2"/>
        <v/>
      </c>
      <c r="G71" s="7"/>
      <c r="H71" s="7"/>
      <c r="I71" s="37"/>
      <c r="J71" s="37"/>
      <c r="K71" s="24"/>
      <c r="L71" s="7"/>
      <c r="M71" s="14"/>
      <c r="N71" s="7"/>
      <c r="O71" s="9"/>
      <c r="P71" s="9"/>
      <c r="Q71" s="9"/>
      <c r="R71" s="91"/>
      <c r="S71" s="91"/>
      <c r="W71">
        <f ca="1">IF(ISNUMBER(SEARCH($AA$6,Bairros[[#This Row],[BAIRRO]])),MAX($W$5:W70)+1,0)</f>
        <v>0</v>
      </c>
      <c r="X71" s="85" t="s">
        <v>1955</v>
      </c>
      <c r="Y71" s="85" t="str">
        <f t="shared" ca="1" si="3"/>
        <v/>
      </c>
    </row>
    <row r="72" spans="1:25" ht="19.5" customHeight="1" x14ac:dyDescent="0.25">
      <c r="A72" s="22">
        <v>63</v>
      </c>
      <c r="B72" s="32" t="str">
        <f t="shared" si="1"/>
        <v/>
      </c>
      <c r="C72" s="15"/>
      <c r="D72" s="8"/>
      <c r="E72" s="8"/>
      <c r="F72" s="33" t="str">
        <f t="shared" ca="1" si="2"/>
        <v/>
      </c>
      <c r="G72" s="7"/>
      <c r="H72" s="7"/>
      <c r="I72" s="37"/>
      <c r="J72" s="37"/>
      <c r="K72" s="24"/>
      <c r="L72" s="7"/>
      <c r="M72" s="14"/>
      <c r="N72" s="7"/>
      <c r="O72" s="9"/>
      <c r="P72" s="9"/>
      <c r="Q72" s="9"/>
      <c r="R72" s="91"/>
      <c r="S72" s="91"/>
      <c r="W72">
        <f ca="1">IF(ISNUMBER(SEARCH($AA$6,Bairros[[#This Row],[BAIRRO]])),MAX($W$5:W71)+1,0)</f>
        <v>0</v>
      </c>
      <c r="X72" s="85" t="s">
        <v>1956</v>
      </c>
      <c r="Y72" s="85" t="str">
        <f t="shared" ca="1" si="3"/>
        <v/>
      </c>
    </row>
    <row r="73" spans="1:25" ht="19.5" customHeight="1" x14ac:dyDescent="0.25">
      <c r="A73" s="22">
        <v>64</v>
      </c>
      <c r="B73" s="32" t="str">
        <f t="shared" si="1"/>
        <v/>
      </c>
      <c r="C73" s="13"/>
      <c r="D73" s="8"/>
      <c r="E73" s="8"/>
      <c r="F73" s="33" t="str">
        <f t="shared" ca="1" si="2"/>
        <v/>
      </c>
      <c r="G73" s="7"/>
      <c r="H73" s="7"/>
      <c r="I73" s="37"/>
      <c r="J73" s="37"/>
      <c r="K73" s="24"/>
      <c r="L73" s="7"/>
      <c r="M73" s="14"/>
      <c r="N73" s="7"/>
      <c r="O73" s="9"/>
      <c r="P73" s="9"/>
      <c r="Q73" s="9"/>
      <c r="R73" s="91"/>
      <c r="S73" s="91"/>
      <c r="W73">
        <f ca="1">IF(ISNUMBER(SEARCH($AA$6,Bairros[[#This Row],[BAIRRO]])),MAX($W$5:W72)+1,0)</f>
        <v>0</v>
      </c>
      <c r="X73" s="85" t="s">
        <v>1957</v>
      </c>
      <c r="Y73" s="85" t="str">
        <f t="shared" ca="1" si="3"/>
        <v/>
      </c>
    </row>
    <row r="74" spans="1:25" ht="19.5" customHeight="1" x14ac:dyDescent="0.25">
      <c r="A74" s="23">
        <v>65</v>
      </c>
      <c r="B74" s="32" t="str">
        <f t="shared" si="1"/>
        <v/>
      </c>
      <c r="C74" s="13"/>
      <c r="D74" s="8"/>
      <c r="E74" s="8"/>
      <c r="F74" s="33" t="str">
        <f t="shared" ca="1" si="2"/>
        <v/>
      </c>
      <c r="G74" s="7"/>
      <c r="H74" s="7"/>
      <c r="I74" s="37"/>
      <c r="J74" s="37"/>
      <c r="K74" s="24"/>
      <c r="L74" s="7"/>
      <c r="M74" s="14"/>
      <c r="N74" s="7"/>
      <c r="O74" s="9"/>
      <c r="P74" s="9"/>
      <c r="Q74" s="9"/>
      <c r="R74" s="91"/>
      <c r="S74" s="91"/>
      <c r="W74">
        <f ca="1">IF(ISNUMBER(SEARCH($AA$6,Bairros[[#This Row],[BAIRRO]])),MAX($W$5:W73)+1,0)</f>
        <v>0</v>
      </c>
      <c r="X74" s="85" t="s">
        <v>1958</v>
      </c>
      <c r="Y74" s="85" t="str">
        <f t="shared" ca="1" si="3"/>
        <v/>
      </c>
    </row>
    <row r="75" spans="1:25" ht="19.5" customHeight="1" x14ac:dyDescent="0.25">
      <c r="A75" s="22">
        <v>66</v>
      </c>
      <c r="B75" s="32" t="str">
        <f t="shared" ref="B75:B138" si="4">IF($I$6&lt;&gt;"",$I$6,"")</f>
        <v/>
      </c>
      <c r="C75" s="13"/>
      <c r="D75" s="8"/>
      <c r="E75" s="8"/>
      <c r="F75" s="33" t="str">
        <f t="shared" ref="F75:F138" ca="1" si="5">IF(E75="","",INT((NOW()-E75)/365.25))</f>
        <v/>
      </c>
      <c r="G75" s="7"/>
      <c r="H75" s="7"/>
      <c r="I75" s="37"/>
      <c r="J75" s="37"/>
      <c r="K75" s="24"/>
      <c r="L75" s="7"/>
      <c r="M75" s="14"/>
      <c r="N75" s="7"/>
      <c r="O75" s="9"/>
      <c r="P75" s="9"/>
      <c r="Q75" s="9"/>
      <c r="R75" s="91"/>
      <c r="S75" s="91"/>
      <c r="W75">
        <f ca="1">IF(ISNUMBER(SEARCH($AA$6,Bairros[[#This Row],[BAIRRO]])),MAX($W$5:W74)+1,0)</f>
        <v>0</v>
      </c>
      <c r="X75" s="85" t="s">
        <v>1959</v>
      </c>
      <c r="Y75" s="85" t="str">
        <f t="shared" ca="1" si="3"/>
        <v/>
      </c>
    </row>
    <row r="76" spans="1:25" ht="19.5" customHeight="1" x14ac:dyDescent="0.25">
      <c r="A76" s="22">
        <v>67</v>
      </c>
      <c r="B76" s="32" t="str">
        <f t="shared" si="4"/>
        <v/>
      </c>
      <c r="C76" s="16"/>
      <c r="D76" s="12"/>
      <c r="E76" s="12"/>
      <c r="F76" s="33" t="str">
        <f t="shared" ca="1" si="5"/>
        <v/>
      </c>
      <c r="G76" s="11"/>
      <c r="H76" s="11"/>
      <c r="I76" s="38"/>
      <c r="J76" s="38"/>
      <c r="K76" s="25"/>
      <c r="L76" s="11"/>
      <c r="M76" s="16"/>
      <c r="N76" s="7"/>
      <c r="O76" s="10"/>
      <c r="P76" s="10"/>
      <c r="Q76" s="10"/>
      <c r="R76" s="91"/>
      <c r="S76" s="91"/>
      <c r="W76">
        <f ca="1">IF(ISNUMBER(SEARCH($AA$6,Bairros[[#This Row],[BAIRRO]])),MAX($W$5:W75)+1,0)</f>
        <v>0</v>
      </c>
      <c r="X76" s="87" t="s">
        <v>1960</v>
      </c>
      <c r="Y76" s="85" t="str">
        <f t="shared" ca="1" si="3"/>
        <v/>
      </c>
    </row>
    <row r="77" spans="1:25" ht="19.5" customHeight="1" x14ac:dyDescent="0.25">
      <c r="A77" s="23">
        <v>68</v>
      </c>
      <c r="B77" s="32" t="str">
        <f t="shared" si="4"/>
        <v/>
      </c>
      <c r="C77" s="16"/>
      <c r="D77" s="12"/>
      <c r="E77" s="11"/>
      <c r="F77" s="33" t="str">
        <f t="shared" ca="1" si="5"/>
        <v/>
      </c>
      <c r="G77" s="11"/>
      <c r="H77" s="11"/>
      <c r="I77" s="38"/>
      <c r="J77" s="38"/>
      <c r="K77" s="25"/>
      <c r="L77" s="11"/>
      <c r="M77" s="16"/>
      <c r="N77" s="7"/>
      <c r="O77" s="10"/>
      <c r="P77" s="10"/>
      <c r="Q77" s="10"/>
      <c r="R77" s="91"/>
      <c r="S77" s="91"/>
      <c r="W77">
        <f ca="1">IF(ISNUMBER(SEARCH($AA$6,Bairros[[#This Row],[BAIRRO]])),MAX($W$5:W76)+1,0)</f>
        <v>0</v>
      </c>
      <c r="X77" s="85" t="s">
        <v>1961</v>
      </c>
      <c r="Y77" s="85" t="str">
        <f t="shared" ca="1" si="3"/>
        <v/>
      </c>
    </row>
    <row r="78" spans="1:25" ht="19.5" customHeight="1" x14ac:dyDescent="0.25">
      <c r="A78" s="22">
        <v>69</v>
      </c>
      <c r="B78" s="32" t="str">
        <f t="shared" si="4"/>
        <v/>
      </c>
      <c r="C78" s="16"/>
      <c r="D78" s="12"/>
      <c r="E78" s="11"/>
      <c r="F78" s="33" t="str">
        <f t="shared" ca="1" si="5"/>
        <v/>
      </c>
      <c r="G78" s="11"/>
      <c r="H78" s="11"/>
      <c r="I78" s="38"/>
      <c r="J78" s="38"/>
      <c r="K78" s="25"/>
      <c r="L78" s="11"/>
      <c r="M78" s="16"/>
      <c r="N78" s="7"/>
      <c r="O78" s="10"/>
      <c r="P78" s="10"/>
      <c r="Q78" s="10"/>
      <c r="R78" s="91"/>
      <c r="S78" s="91"/>
      <c r="W78">
        <f ca="1">IF(ISNUMBER(SEARCH($AA$6,Bairros[[#This Row],[BAIRRO]])),MAX($W$5:W77)+1,0)</f>
        <v>0</v>
      </c>
      <c r="X78" s="85" t="s">
        <v>1962</v>
      </c>
      <c r="Y78" s="85" t="str">
        <f t="shared" ca="1" si="3"/>
        <v/>
      </c>
    </row>
    <row r="79" spans="1:25" ht="19.5" customHeight="1" x14ac:dyDescent="0.25">
      <c r="A79" s="22">
        <v>70</v>
      </c>
      <c r="B79" s="32" t="str">
        <f t="shared" si="4"/>
        <v/>
      </c>
      <c r="C79" s="14"/>
      <c r="D79" s="8"/>
      <c r="E79" s="8"/>
      <c r="F79" s="33" t="str">
        <f t="shared" ca="1" si="5"/>
        <v/>
      </c>
      <c r="G79" s="7"/>
      <c r="H79" s="9"/>
      <c r="I79" s="35"/>
      <c r="J79" s="35"/>
      <c r="K79" s="24"/>
      <c r="L79" s="7"/>
      <c r="M79" s="14"/>
      <c r="N79" s="7"/>
      <c r="O79" s="9"/>
      <c r="P79" s="9"/>
      <c r="Q79" s="9"/>
      <c r="R79" s="91"/>
      <c r="S79" s="91"/>
      <c r="W79">
        <f ca="1">IF(ISNUMBER(SEARCH($AA$6,Bairros[[#This Row],[BAIRRO]])),MAX($W$5:W78)+1,0)</f>
        <v>0</v>
      </c>
      <c r="X79" s="85" t="s">
        <v>1963</v>
      </c>
      <c r="Y79" s="85" t="str">
        <f t="shared" ca="1" si="3"/>
        <v/>
      </c>
    </row>
    <row r="80" spans="1:25" ht="19.5" customHeight="1" x14ac:dyDescent="0.25">
      <c r="A80" s="23">
        <v>71</v>
      </c>
      <c r="B80" s="32" t="str">
        <f t="shared" si="4"/>
        <v/>
      </c>
      <c r="C80" s="14"/>
      <c r="D80" s="12"/>
      <c r="E80" s="12"/>
      <c r="F80" s="33" t="str">
        <f t="shared" ca="1" si="5"/>
        <v/>
      </c>
      <c r="G80" s="7"/>
      <c r="H80" s="9"/>
      <c r="I80" s="36"/>
      <c r="J80" s="36"/>
      <c r="K80" s="26"/>
      <c r="L80" s="11"/>
      <c r="M80" s="16"/>
      <c r="N80" s="7"/>
      <c r="O80" s="10"/>
      <c r="P80" s="10"/>
      <c r="Q80" s="10"/>
      <c r="R80" s="91"/>
      <c r="S80" s="91"/>
      <c r="W80">
        <f ca="1">IF(ISNUMBER(SEARCH($AA$6,Bairros[[#This Row],[BAIRRO]])),MAX($W$5:W79)+1,0)</f>
        <v>0</v>
      </c>
      <c r="X80" s="85" t="s">
        <v>1964</v>
      </c>
      <c r="Y80" s="85" t="str">
        <f t="shared" ca="1" si="3"/>
        <v/>
      </c>
    </row>
    <row r="81" spans="1:25" ht="19.5" customHeight="1" x14ac:dyDescent="0.25">
      <c r="A81" s="22">
        <v>72</v>
      </c>
      <c r="B81" s="32" t="str">
        <f t="shared" si="4"/>
        <v/>
      </c>
      <c r="C81" s="14"/>
      <c r="D81" s="12"/>
      <c r="E81" s="12"/>
      <c r="F81" s="33" t="str">
        <f t="shared" ca="1" si="5"/>
        <v/>
      </c>
      <c r="G81" s="7"/>
      <c r="H81" s="9"/>
      <c r="I81" s="36"/>
      <c r="J81" s="36"/>
      <c r="K81" s="26"/>
      <c r="L81" s="11"/>
      <c r="M81" s="16"/>
      <c r="N81" s="7"/>
      <c r="O81" s="10"/>
      <c r="P81" s="10"/>
      <c r="Q81" s="10"/>
      <c r="R81" s="91"/>
      <c r="S81" s="91"/>
      <c r="W81">
        <f ca="1">IF(ISNUMBER(SEARCH($AA$6,Bairros[[#This Row],[BAIRRO]])),MAX($W$5:W80)+1,0)</f>
        <v>0</v>
      </c>
      <c r="X81" s="85" t="s">
        <v>1965</v>
      </c>
      <c r="Y81" s="85" t="str">
        <f t="shared" ca="1" si="3"/>
        <v/>
      </c>
    </row>
    <row r="82" spans="1:25" ht="19.5" customHeight="1" x14ac:dyDescent="0.25">
      <c r="A82" s="22">
        <v>73</v>
      </c>
      <c r="B82" s="32" t="str">
        <f t="shared" si="4"/>
        <v/>
      </c>
      <c r="C82" s="14"/>
      <c r="D82" s="8"/>
      <c r="E82" s="8"/>
      <c r="F82" s="33" t="str">
        <f t="shared" ca="1" si="5"/>
        <v/>
      </c>
      <c r="G82" s="7"/>
      <c r="H82" s="9"/>
      <c r="I82" s="35"/>
      <c r="J82" s="35"/>
      <c r="K82" s="24"/>
      <c r="L82" s="7"/>
      <c r="M82" s="14"/>
      <c r="N82" s="7"/>
      <c r="O82" s="9"/>
      <c r="P82" s="9"/>
      <c r="Q82" s="9"/>
      <c r="R82" s="91"/>
      <c r="S82" s="91"/>
      <c r="W82">
        <f ca="1">IF(ISNUMBER(SEARCH($AA$6,Bairros[[#This Row],[BAIRRO]])),MAX($W$5:W81)+1,0)</f>
        <v>0</v>
      </c>
      <c r="X82" s="85" t="s">
        <v>1966</v>
      </c>
      <c r="Y82" s="85" t="str">
        <f t="shared" ca="1" si="3"/>
        <v/>
      </c>
    </row>
    <row r="83" spans="1:25" ht="19.5" customHeight="1" x14ac:dyDescent="0.25">
      <c r="A83" s="23">
        <v>74</v>
      </c>
      <c r="B83" s="32" t="str">
        <f t="shared" si="4"/>
        <v/>
      </c>
      <c r="C83" s="14"/>
      <c r="D83" s="8"/>
      <c r="E83" s="8"/>
      <c r="F83" s="33" t="str">
        <f t="shared" ca="1" si="5"/>
        <v/>
      </c>
      <c r="G83" s="7"/>
      <c r="H83" s="9"/>
      <c r="I83" s="35"/>
      <c r="J83" s="35"/>
      <c r="K83" s="24"/>
      <c r="L83" s="7"/>
      <c r="M83" s="14"/>
      <c r="N83" s="7"/>
      <c r="O83" s="9"/>
      <c r="P83" s="9"/>
      <c r="Q83" s="9"/>
      <c r="R83" s="91"/>
      <c r="S83" s="91"/>
      <c r="W83">
        <f ca="1">IF(ISNUMBER(SEARCH($AA$6,Bairros[[#This Row],[BAIRRO]])),MAX($W$5:W82)+1,0)</f>
        <v>0</v>
      </c>
      <c r="X83" s="85" t="s">
        <v>1967</v>
      </c>
      <c r="Y83" s="85" t="str">
        <f t="shared" ca="1" si="3"/>
        <v/>
      </c>
    </row>
    <row r="84" spans="1:25" ht="19.5" customHeight="1" x14ac:dyDescent="0.25">
      <c r="A84" s="22">
        <v>75</v>
      </c>
      <c r="B84" s="32" t="str">
        <f t="shared" si="4"/>
        <v/>
      </c>
      <c r="C84" s="14"/>
      <c r="D84" s="8"/>
      <c r="E84" s="8"/>
      <c r="F84" s="33" t="str">
        <f t="shared" ca="1" si="5"/>
        <v/>
      </c>
      <c r="G84" s="7"/>
      <c r="H84" s="9"/>
      <c r="I84" s="35"/>
      <c r="J84" s="35"/>
      <c r="K84" s="24"/>
      <c r="L84" s="7"/>
      <c r="M84" s="14"/>
      <c r="N84" s="7"/>
      <c r="O84" s="9"/>
      <c r="P84" s="9"/>
      <c r="Q84" s="9"/>
      <c r="R84" s="91"/>
      <c r="S84" s="91"/>
      <c r="W84">
        <f ca="1">IF(ISNUMBER(SEARCH($AA$6,Bairros[[#This Row],[BAIRRO]])),MAX($W$5:W83)+1,0)</f>
        <v>0</v>
      </c>
      <c r="X84" s="85" t="s">
        <v>1968</v>
      </c>
      <c r="Y84" s="85" t="str">
        <f t="shared" ca="1" si="3"/>
        <v/>
      </c>
    </row>
    <row r="85" spans="1:25" ht="19.5" customHeight="1" x14ac:dyDescent="0.25">
      <c r="A85" s="22">
        <v>76</v>
      </c>
      <c r="B85" s="32" t="str">
        <f t="shared" si="4"/>
        <v/>
      </c>
      <c r="C85" s="14"/>
      <c r="D85" s="8"/>
      <c r="E85" s="8"/>
      <c r="F85" s="33" t="str">
        <f t="shared" ca="1" si="5"/>
        <v/>
      </c>
      <c r="G85" s="7"/>
      <c r="H85" s="9"/>
      <c r="I85" s="35"/>
      <c r="J85" s="35"/>
      <c r="K85" s="24"/>
      <c r="L85" s="7"/>
      <c r="M85" s="14"/>
      <c r="N85" s="7"/>
      <c r="O85" s="9"/>
      <c r="P85" s="9"/>
      <c r="Q85" s="9"/>
      <c r="R85" s="91"/>
      <c r="S85" s="91"/>
      <c r="W85">
        <f ca="1">IF(ISNUMBER(SEARCH($AA$6,Bairros[[#This Row],[BAIRRO]])),MAX($W$5:W84)+1,0)</f>
        <v>0</v>
      </c>
      <c r="X85" s="87" t="s">
        <v>1969</v>
      </c>
      <c r="Y85" s="85" t="str">
        <f t="shared" ca="1" si="3"/>
        <v/>
      </c>
    </row>
    <row r="86" spans="1:25" ht="19.5" customHeight="1" x14ac:dyDescent="0.25">
      <c r="A86" s="23">
        <v>77</v>
      </c>
      <c r="B86" s="32" t="str">
        <f t="shared" si="4"/>
        <v/>
      </c>
      <c r="C86" s="13"/>
      <c r="D86" s="8"/>
      <c r="E86" s="8"/>
      <c r="F86" s="33" t="str">
        <f t="shared" ca="1" si="5"/>
        <v/>
      </c>
      <c r="G86" s="7"/>
      <c r="H86" s="7"/>
      <c r="I86" s="37"/>
      <c r="J86" s="37"/>
      <c r="K86" s="24"/>
      <c r="L86" s="7"/>
      <c r="M86" s="14"/>
      <c r="N86" s="7"/>
      <c r="O86" s="9"/>
      <c r="P86" s="9"/>
      <c r="Q86" s="9"/>
      <c r="R86" s="91"/>
      <c r="S86" s="91"/>
      <c r="W86">
        <f ca="1">IF(ISNUMBER(SEARCH($AA$6,Bairros[[#This Row],[BAIRRO]])),MAX($W$5:W85)+1,0)</f>
        <v>0</v>
      </c>
      <c r="X86" s="87" t="s">
        <v>1970</v>
      </c>
      <c r="Y86" s="85" t="str">
        <f t="shared" ca="1" si="3"/>
        <v/>
      </c>
    </row>
    <row r="87" spans="1:25" ht="19.5" customHeight="1" x14ac:dyDescent="0.25">
      <c r="A87" s="22">
        <v>78</v>
      </c>
      <c r="B87" s="32" t="str">
        <f t="shared" si="4"/>
        <v/>
      </c>
      <c r="C87" s="13"/>
      <c r="D87" s="8"/>
      <c r="E87" s="8"/>
      <c r="F87" s="33" t="str">
        <f t="shared" ca="1" si="5"/>
        <v/>
      </c>
      <c r="G87" s="7"/>
      <c r="H87" s="7"/>
      <c r="I87" s="37"/>
      <c r="J87" s="37"/>
      <c r="K87" s="24"/>
      <c r="L87" s="7"/>
      <c r="M87" s="14"/>
      <c r="N87" s="7"/>
      <c r="O87" s="9"/>
      <c r="P87" s="9"/>
      <c r="Q87" s="9"/>
      <c r="R87" s="91"/>
      <c r="S87" s="91"/>
      <c r="W87">
        <f ca="1">IF(ISNUMBER(SEARCH($AA$6,Bairros[[#This Row],[BAIRRO]])),MAX($W$5:W86)+1,0)</f>
        <v>0</v>
      </c>
      <c r="X87" s="87" t="s">
        <v>1971</v>
      </c>
      <c r="Y87" s="85" t="str">
        <f t="shared" ca="1" si="3"/>
        <v/>
      </c>
    </row>
    <row r="88" spans="1:25" ht="19.5" customHeight="1" x14ac:dyDescent="0.25">
      <c r="A88" s="22">
        <v>79</v>
      </c>
      <c r="B88" s="32" t="str">
        <f t="shared" si="4"/>
        <v/>
      </c>
      <c r="C88" s="13"/>
      <c r="D88" s="8"/>
      <c r="E88" s="8"/>
      <c r="F88" s="33" t="str">
        <f t="shared" ca="1" si="5"/>
        <v/>
      </c>
      <c r="G88" s="7"/>
      <c r="H88" s="7"/>
      <c r="I88" s="37"/>
      <c r="J88" s="37"/>
      <c r="K88" s="24"/>
      <c r="L88" s="7"/>
      <c r="M88" s="14"/>
      <c r="N88" s="7"/>
      <c r="O88" s="9"/>
      <c r="P88" s="9"/>
      <c r="Q88" s="9"/>
      <c r="R88" s="91"/>
      <c r="S88" s="91"/>
      <c r="W88">
        <f ca="1">IF(ISNUMBER(SEARCH($AA$6,Bairros[[#This Row],[BAIRRO]])),MAX($W$5:W87)+1,0)</f>
        <v>0</v>
      </c>
      <c r="X88" s="87" t="s">
        <v>1972</v>
      </c>
      <c r="Y88" s="85" t="str">
        <f t="shared" ca="1" si="3"/>
        <v/>
      </c>
    </row>
    <row r="89" spans="1:25" ht="19.5" customHeight="1" x14ac:dyDescent="0.25">
      <c r="A89" s="23">
        <v>80</v>
      </c>
      <c r="B89" s="32" t="str">
        <f t="shared" si="4"/>
        <v/>
      </c>
      <c r="C89" s="15"/>
      <c r="D89" s="8"/>
      <c r="E89" s="8"/>
      <c r="F89" s="33" t="str">
        <f t="shared" ca="1" si="5"/>
        <v/>
      </c>
      <c r="G89" s="7"/>
      <c r="H89" s="7"/>
      <c r="I89" s="37"/>
      <c r="J89" s="37"/>
      <c r="K89" s="24"/>
      <c r="L89" s="7"/>
      <c r="M89" s="14"/>
      <c r="N89" s="7"/>
      <c r="O89" s="9"/>
      <c r="P89" s="9"/>
      <c r="Q89" s="9"/>
      <c r="R89" s="91"/>
      <c r="S89" s="91"/>
      <c r="W89">
        <f ca="1">IF(ISNUMBER(SEARCH($AA$6,Bairros[[#This Row],[BAIRRO]])),MAX($W$5:W88)+1,0)</f>
        <v>0</v>
      </c>
      <c r="X89" s="85" t="s">
        <v>1973</v>
      </c>
      <c r="Y89" s="85" t="str">
        <f t="shared" ca="1" si="3"/>
        <v/>
      </c>
    </row>
    <row r="90" spans="1:25" ht="19.5" customHeight="1" x14ac:dyDescent="0.25">
      <c r="A90" s="22">
        <v>81</v>
      </c>
      <c r="B90" s="32" t="str">
        <f t="shared" si="4"/>
        <v/>
      </c>
      <c r="C90" s="13"/>
      <c r="D90" s="8"/>
      <c r="E90" s="8"/>
      <c r="F90" s="33" t="str">
        <f t="shared" ca="1" si="5"/>
        <v/>
      </c>
      <c r="G90" s="7"/>
      <c r="H90" s="7"/>
      <c r="I90" s="37"/>
      <c r="J90" s="37"/>
      <c r="K90" s="24"/>
      <c r="L90" s="7"/>
      <c r="M90" s="14"/>
      <c r="N90" s="7"/>
      <c r="O90" s="9"/>
      <c r="P90" s="9"/>
      <c r="Q90" s="9"/>
      <c r="R90" s="91"/>
      <c r="S90" s="91"/>
      <c r="W90">
        <f ca="1">IF(ISNUMBER(SEARCH($AA$6,Bairros[[#This Row],[BAIRRO]])),MAX($W$5:W89)+1,0)</f>
        <v>0</v>
      </c>
      <c r="X90" s="85" t="s">
        <v>1974</v>
      </c>
      <c r="Y90" s="85" t="str">
        <f t="shared" ca="1" si="3"/>
        <v/>
      </c>
    </row>
    <row r="91" spans="1:25" ht="19.5" customHeight="1" x14ac:dyDescent="0.25">
      <c r="A91" s="22">
        <v>82</v>
      </c>
      <c r="B91" s="32" t="str">
        <f t="shared" si="4"/>
        <v/>
      </c>
      <c r="C91" s="13"/>
      <c r="D91" s="8"/>
      <c r="E91" s="8"/>
      <c r="F91" s="33" t="str">
        <f t="shared" ca="1" si="5"/>
        <v/>
      </c>
      <c r="G91" s="7"/>
      <c r="H91" s="7"/>
      <c r="I91" s="37"/>
      <c r="J91" s="37"/>
      <c r="K91" s="24"/>
      <c r="L91" s="7"/>
      <c r="M91" s="14"/>
      <c r="N91" s="7"/>
      <c r="O91" s="9"/>
      <c r="P91" s="9"/>
      <c r="Q91" s="9"/>
      <c r="R91" s="91"/>
      <c r="S91" s="91"/>
      <c r="W91">
        <f ca="1">IF(ISNUMBER(SEARCH($AA$6,Bairros[[#This Row],[BAIRRO]])),MAX($W$5:W90)+1,0)</f>
        <v>0</v>
      </c>
      <c r="X91" s="85" t="s">
        <v>1975</v>
      </c>
      <c r="Y91" s="85" t="str">
        <f t="shared" ca="1" si="3"/>
        <v/>
      </c>
    </row>
    <row r="92" spans="1:25" ht="19.5" customHeight="1" x14ac:dyDescent="0.25">
      <c r="A92" s="23">
        <v>83</v>
      </c>
      <c r="B92" s="32" t="str">
        <f t="shared" si="4"/>
        <v/>
      </c>
      <c r="C92" s="13"/>
      <c r="D92" s="8"/>
      <c r="E92" s="8"/>
      <c r="F92" s="33" t="str">
        <f t="shared" ca="1" si="5"/>
        <v/>
      </c>
      <c r="G92" s="7"/>
      <c r="H92" s="7"/>
      <c r="I92" s="37"/>
      <c r="J92" s="37"/>
      <c r="K92" s="24"/>
      <c r="L92" s="7"/>
      <c r="M92" s="14"/>
      <c r="N92" s="7"/>
      <c r="O92" s="9"/>
      <c r="P92" s="9"/>
      <c r="Q92" s="9"/>
      <c r="R92" s="91"/>
      <c r="S92" s="91"/>
      <c r="W92">
        <f ca="1">IF(ISNUMBER(SEARCH($AA$6,Bairros[[#This Row],[BAIRRO]])),MAX($W$5:W91)+1,0)</f>
        <v>0</v>
      </c>
      <c r="X92" s="85" t="s">
        <v>1976</v>
      </c>
      <c r="Y92" s="85" t="str">
        <f t="shared" ca="1" si="3"/>
        <v/>
      </c>
    </row>
    <row r="93" spans="1:25" ht="19.5" customHeight="1" x14ac:dyDescent="0.25">
      <c r="A93" s="22">
        <v>84</v>
      </c>
      <c r="B93" s="32" t="str">
        <f t="shared" si="4"/>
        <v/>
      </c>
      <c r="C93" s="16"/>
      <c r="D93" s="12"/>
      <c r="E93" s="12"/>
      <c r="F93" s="33" t="str">
        <f t="shared" ca="1" si="5"/>
        <v/>
      </c>
      <c r="G93" s="11"/>
      <c r="H93" s="11"/>
      <c r="I93" s="38"/>
      <c r="J93" s="38"/>
      <c r="K93" s="25"/>
      <c r="L93" s="11"/>
      <c r="M93" s="16"/>
      <c r="N93" s="7"/>
      <c r="O93" s="10"/>
      <c r="P93" s="10"/>
      <c r="Q93" s="10"/>
      <c r="R93" s="91"/>
      <c r="S93" s="91"/>
      <c r="W93">
        <f ca="1">IF(ISNUMBER(SEARCH($AA$6,Bairros[[#This Row],[BAIRRO]])),MAX($W$5:W92)+1,0)</f>
        <v>0</v>
      </c>
      <c r="X93" s="85" t="s">
        <v>1977</v>
      </c>
      <c r="Y93" s="85" t="str">
        <f t="shared" ca="1" si="3"/>
        <v/>
      </c>
    </row>
    <row r="94" spans="1:25" ht="19.5" customHeight="1" x14ac:dyDescent="0.25">
      <c r="A94" s="22">
        <v>85</v>
      </c>
      <c r="B94" s="32" t="str">
        <f t="shared" si="4"/>
        <v/>
      </c>
      <c r="C94" s="16"/>
      <c r="D94" s="12"/>
      <c r="E94" s="11"/>
      <c r="F94" s="33" t="str">
        <f t="shared" ca="1" si="5"/>
        <v/>
      </c>
      <c r="G94" s="11"/>
      <c r="H94" s="11"/>
      <c r="I94" s="38"/>
      <c r="J94" s="38"/>
      <c r="K94" s="25"/>
      <c r="L94" s="11"/>
      <c r="M94" s="16"/>
      <c r="N94" s="7"/>
      <c r="O94" s="10"/>
      <c r="P94" s="10"/>
      <c r="Q94" s="10"/>
      <c r="R94" s="91"/>
      <c r="S94" s="91"/>
      <c r="W94">
        <f ca="1">IF(ISNUMBER(SEARCH($AA$6,Bairros[[#This Row],[BAIRRO]])),MAX($W$5:W93)+1,0)</f>
        <v>0</v>
      </c>
      <c r="X94" s="85" t="s">
        <v>1978</v>
      </c>
      <c r="Y94" s="85" t="str">
        <f t="shared" ca="1" si="3"/>
        <v/>
      </c>
    </row>
    <row r="95" spans="1:25" ht="19.5" customHeight="1" x14ac:dyDescent="0.25">
      <c r="A95" s="23">
        <v>86</v>
      </c>
      <c r="B95" s="32" t="str">
        <f t="shared" si="4"/>
        <v/>
      </c>
      <c r="C95" s="16"/>
      <c r="D95" s="12"/>
      <c r="E95" s="11"/>
      <c r="F95" s="33" t="str">
        <f t="shared" ca="1" si="5"/>
        <v/>
      </c>
      <c r="G95" s="11"/>
      <c r="H95" s="11"/>
      <c r="I95" s="38"/>
      <c r="J95" s="38"/>
      <c r="K95" s="25"/>
      <c r="L95" s="11"/>
      <c r="M95" s="16"/>
      <c r="N95" s="7"/>
      <c r="O95" s="10"/>
      <c r="P95" s="10"/>
      <c r="Q95" s="10"/>
      <c r="R95" s="91"/>
      <c r="S95" s="91"/>
      <c r="W95">
        <f ca="1">IF(ISNUMBER(SEARCH($AA$6,Bairros[[#This Row],[BAIRRO]])),MAX($W$5:W94)+1,0)</f>
        <v>0</v>
      </c>
      <c r="X95" s="85" t="s">
        <v>1979</v>
      </c>
      <c r="Y95" s="85" t="str">
        <f t="shared" ca="1" si="3"/>
        <v/>
      </c>
    </row>
    <row r="96" spans="1:25" ht="19.5" customHeight="1" x14ac:dyDescent="0.25">
      <c r="A96" s="22">
        <v>87</v>
      </c>
      <c r="B96" s="32" t="str">
        <f t="shared" si="4"/>
        <v/>
      </c>
      <c r="C96" s="14"/>
      <c r="D96" s="8"/>
      <c r="E96" s="8"/>
      <c r="F96" s="33" t="str">
        <f t="shared" ca="1" si="5"/>
        <v/>
      </c>
      <c r="G96" s="7"/>
      <c r="H96" s="9"/>
      <c r="I96" s="35"/>
      <c r="J96" s="35"/>
      <c r="K96" s="24"/>
      <c r="L96" s="7"/>
      <c r="M96" s="14"/>
      <c r="N96" s="7"/>
      <c r="O96" s="9"/>
      <c r="P96" s="9"/>
      <c r="Q96" s="9"/>
      <c r="R96" s="91"/>
      <c r="S96" s="91"/>
      <c r="W96">
        <f ca="1">IF(ISNUMBER(SEARCH($AA$6,Bairros[[#This Row],[BAIRRO]])),MAX($W$5:W95)+1,0)</f>
        <v>0</v>
      </c>
      <c r="X96" s="85" t="s">
        <v>1980</v>
      </c>
      <c r="Y96" s="85" t="str">
        <f t="shared" ca="1" si="3"/>
        <v/>
      </c>
    </row>
    <row r="97" spans="1:25" ht="19.5" customHeight="1" x14ac:dyDescent="0.25">
      <c r="A97" s="22">
        <v>88</v>
      </c>
      <c r="B97" s="32" t="str">
        <f t="shared" si="4"/>
        <v/>
      </c>
      <c r="C97" s="14"/>
      <c r="D97" s="12"/>
      <c r="E97" s="12"/>
      <c r="F97" s="33" t="str">
        <f t="shared" ca="1" si="5"/>
        <v/>
      </c>
      <c r="G97" s="7"/>
      <c r="H97" s="9"/>
      <c r="I97" s="36"/>
      <c r="J97" s="36"/>
      <c r="K97" s="26"/>
      <c r="L97" s="11"/>
      <c r="M97" s="16"/>
      <c r="N97" s="7"/>
      <c r="O97" s="10"/>
      <c r="P97" s="10"/>
      <c r="Q97" s="10"/>
      <c r="R97" s="91"/>
      <c r="S97" s="91"/>
      <c r="W97">
        <f ca="1">IF(ISNUMBER(SEARCH($AA$6,Bairros[[#This Row],[BAIRRO]])),MAX($W$5:W96)+1,0)</f>
        <v>0</v>
      </c>
      <c r="X97" s="85" t="s">
        <v>1981</v>
      </c>
      <c r="Y97" s="85" t="str">
        <f t="shared" ca="1" si="3"/>
        <v/>
      </c>
    </row>
    <row r="98" spans="1:25" ht="19.5" customHeight="1" x14ac:dyDescent="0.25">
      <c r="A98" s="23">
        <v>89</v>
      </c>
      <c r="B98" s="32" t="str">
        <f t="shared" si="4"/>
        <v/>
      </c>
      <c r="C98" s="14"/>
      <c r="D98" s="12"/>
      <c r="E98" s="12"/>
      <c r="F98" s="33" t="str">
        <f t="shared" ca="1" si="5"/>
        <v/>
      </c>
      <c r="G98" s="7"/>
      <c r="H98" s="9"/>
      <c r="I98" s="36"/>
      <c r="J98" s="36"/>
      <c r="K98" s="26"/>
      <c r="L98" s="11"/>
      <c r="M98" s="16"/>
      <c r="N98" s="7"/>
      <c r="O98" s="10"/>
      <c r="P98" s="10"/>
      <c r="Q98" s="10"/>
      <c r="R98" s="91"/>
      <c r="S98" s="91"/>
      <c r="W98">
        <f ca="1">IF(ISNUMBER(SEARCH($AA$6,Bairros[[#This Row],[BAIRRO]])),MAX($W$5:W97)+1,0)</f>
        <v>0</v>
      </c>
      <c r="X98" s="85" t="s">
        <v>1982</v>
      </c>
      <c r="Y98" s="85" t="str">
        <f t="shared" ca="1" si="3"/>
        <v/>
      </c>
    </row>
    <row r="99" spans="1:25" ht="19.5" customHeight="1" x14ac:dyDescent="0.25">
      <c r="A99" s="22">
        <v>90</v>
      </c>
      <c r="B99" s="32" t="str">
        <f t="shared" si="4"/>
        <v/>
      </c>
      <c r="C99" s="14"/>
      <c r="D99" s="8"/>
      <c r="E99" s="8"/>
      <c r="F99" s="33" t="str">
        <f t="shared" ca="1" si="5"/>
        <v/>
      </c>
      <c r="G99" s="7"/>
      <c r="H99" s="9"/>
      <c r="I99" s="35"/>
      <c r="J99" s="35"/>
      <c r="K99" s="24"/>
      <c r="L99" s="7"/>
      <c r="M99" s="14"/>
      <c r="N99" s="7"/>
      <c r="O99" s="9"/>
      <c r="P99" s="9"/>
      <c r="Q99" s="9"/>
      <c r="R99" s="91"/>
      <c r="S99" s="91"/>
      <c r="W99">
        <f ca="1">IF(ISNUMBER(SEARCH($AA$6,Bairros[[#This Row],[BAIRRO]])),MAX($W$5:W98)+1,0)</f>
        <v>0</v>
      </c>
      <c r="X99" s="85" t="s">
        <v>1983</v>
      </c>
      <c r="Y99" s="85" t="str">
        <f t="shared" ca="1" si="3"/>
        <v/>
      </c>
    </row>
    <row r="100" spans="1:25" ht="19.5" customHeight="1" x14ac:dyDescent="0.25">
      <c r="A100" s="22">
        <v>91</v>
      </c>
      <c r="B100" s="32" t="str">
        <f t="shared" si="4"/>
        <v/>
      </c>
      <c r="C100" s="14"/>
      <c r="D100" s="8"/>
      <c r="E100" s="8"/>
      <c r="F100" s="33" t="str">
        <f t="shared" ca="1" si="5"/>
        <v/>
      </c>
      <c r="G100" s="7"/>
      <c r="H100" s="9"/>
      <c r="I100" s="35"/>
      <c r="J100" s="35"/>
      <c r="K100" s="24"/>
      <c r="L100" s="7"/>
      <c r="M100" s="14"/>
      <c r="N100" s="7"/>
      <c r="O100" s="9"/>
      <c r="P100" s="9"/>
      <c r="Q100" s="9"/>
      <c r="R100" s="91"/>
      <c r="S100" s="91"/>
      <c r="W100">
        <f ca="1">IF(ISNUMBER(SEARCH($AA$6,Bairros[[#This Row],[BAIRRO]])),MAX($W$5:W99)+1,0)</f>
        <v>0</v>
      </c>
      <c r="X100" s="85" t="s">
        <v>1984</v>
      </c>
      <c r="Y100" s="85" t="str">
        <f t="shared" ca="1" si="3"/>
        <v/>
      </c>
    </row>
    <row r="101" spans="1:25" ht="19.5" customHeight="1" x14ac:dyDescent="0.25">
      <c r="A101" s="23">
        <v>92</v>
      </c>
      <c r="B101" s="32" t="str">
        <f t="shared" si="4"/>
        <v/>
      </c>
      <c r="C101" s="14"/>
      <c r="D101" s="8"/>
      <c r="E101" s="8"/>
      <c r="F101" s="33" t="str">
        <f t="shared" ca="1" si="5"/>
        <v/>
      </c>
      <c r="G101" s="7"/>
      <c r="H101" s="9"/>
      <c r="I101" s="35"/>
      <c r="J101" s="35"/>
      <c r="K101" s="24"/>
      <c r="L101" s="7"/>
      <c r="M101" s="14"/>
      <c r="N101" s="7"/>
      <c r="O101" s="9"/>
      <c r="P101" s="9"/>
      <c r="Q101" s="9"/>
      <c r="R101" s="91"/>
      <c r="S101" s="91"/>
      <c r="W101">
        <f ca="1">IF(ISNUMBER(SEARCH($AA$6,Bairros[[#This Row],[BAIRRO]])),MAX($W$5:W100)+1,0)</f>
        <v>0</v>
      </c>
      <c r="X101" s="85" t="s">
        <v>1985</v>
      </c>
      <c r="Y101" s="85" t="str">
        <f t="shared" ca="1" si="3"/>
        <v/>
      </c>
    </row>
    <row r="102" spans="1:25" ht="19.5" customHeight="1" x14ac:dyDescent="0.25">
      <c r="A102" s="22">
        <v>93</v>
      </c>
      <c r="B102" s="32" t="str">
        <f t="shared" si="4"/>
        <v/>
      </c>
      <c r="C102" s="14"/>
      <c r="D102" s="8"/>
      <c r="E102" s="8"/>
      <c r="F102" s="33" t="str">
        <f t="shared" ca="1" si="5"/>
        <v/>
      </c>
      <c r="G102" s="7"/>
      <c r="H102" s="9"/>
      <c r="I102" s="35"/>
      <c r="J102" s="35"/>
      <c r="K102" s="24"/>
      <c r="L102" s="7"/>
      <c r="M102" s="14"/>
      <c r="N102" s="7"/>
      <c r="O102" s="9"/>
      <c r="P102" s="9"/>
      <c r="Q102" s="9"/>
      <c r="R102" s="91"/>
      <c r="S102" s="91"/>
      <c r="W102">
        <f ca="1">IF(ISNUMBER(SEARCH($AA$6,Bairros[[#This Row],[BAIRRO]])),MAX($W$5:W101)+1,0)</f>
        <v>0</v>
      </c>
      <c r="X102" s="85" t="s">
        <v>1986</v>
      </c>
      <c r="Y102" s="85" t="str">
        <f t="shared" ca="1" si="3"/>
        <v/>
      </c>
    </row>
    <row r="103" spans="1:25" ht="19.5" customHeight="1" x14ac:dyDescent="0.25">
      <c r="A103" s="22">
        <v>94</v>
      </c>
      <c r="B103" s="32" t="str">
        <f t="shared" si="4"/>
        <v/>
      </c>
      <c r="C103" s="13"/>
      <c r="D103" s="8"/>
      <c r="E103" s="8"/>
      <c r="F103" s="33" t="str">
        <f t="shared" ca="1" si="5"/>
        <v/>
      </c>
      <c r="G103" s="7"/>
      <c r="H103" s="7"/>
      <c r="I103" s="37"/>
      <c r="J103" s="37"/>
      <c r="K103" s="24"/>
      <c r="L103" s="7"/>
      <c r="M103" s="14"/>
      <c r="N103" s="7"/>
      <c r="O103" s="9"/>
      <c r="P103" s="9"/>
      <c r="Q103" s="9"/>
      <c r="R103" s="91"/>
      <c r="S103" s="91"/>
      <c r="W103">
        <f ca="1">IF(ISNUMBER(SEARCH($AA$6,Bairros[[#This Row],[BAIRRO]])),MAX($W$5:W102)+1,0)</f>
        <v>0</v>
      </c>
      <c r="X103" s="85" t="s">
        <v>1987</v>
      </c>
      <c r="Y103" s="85" t="str">
        <f t="shared" ca="1" si="3"/>
        <v/>
      </c>
    </row>
    <row r="104" spans="1:25" ht="19.5" customHeight="1" x14ac:dyDescent="0.25">
      <c r="A104" s="23">
        <v>95</v>
      </c>
      <c r="B104" s="32" t="str">
        <f t="shared" si="4"/>
        <v/>
      </c>
      <c r="C104" s="13"/>
      <c r="D104" s="8"/>
      <c r="E104" s="8"/>
      <c r="F104" s="33" t="str">
        <f t="shared" ca="1" si="5"/>
        <v/>
      </c>
      <c r="G104" s="7"/>
      <c r="H104" s="7"/>
      <c r="I104" s="37"/>
      <c r="J104" s="37"/>
      <c r="K104" s="24"/>
      <c r="L104" s="7"/>
      <c r="M104" s="14"/>
      <c r="N104" s="7"/>
      <c r="O104" s="9"/>
      <c r="P104" s="9"/>
      <c r="Q104" s="9"/>
      <c r="R104" s="91"/>
      <c r="S104" s="91"/>
      <c r="W104">
        <f ca="1">IF(ISNUMBER(SEARCH($AA$6,Bairros[[#This Row],[BAIRRO]])),MAX($W$5:W103)+1,0)</f>
        <v>0</v>
      </c>
      <c r="X104" s="85" t="s">
        <v>1988</v>
      </c>
      <c r="Y104" s="85" t="str">
        <f t="shared" ca="1" si="3"/>
        <v/>
      </c>
    </row>
    <row r="105" spans="1:25" ht="19.5" customHeight="1" x14ac:dyDescent="0.25">
      <c r="A105" s="22">
        <v>96</v>
      </c>
      <c r="B105" s="32" t="str">
        <f t="shared" si="4"/>
        <v/>
      </c>
      <c r="C105" s="13"/>
      <c r="D105" s="8"/>
      <c r="E105" s="8"/>
      <c r="F105" s="33" t="str">
        <f t="shared" ca="1" si="5"/>
        <v/>
      </c>
      <c r="G105" s="7"/>
      <c r="H105" s="7"/>
      <c r="I105" s="37"/>
      <c r="J105" s="37"/>
      <c r="K105" s="24"/>
      <c r="L105" s="7"/>
      <c r="M105" s="14"/>
      <c r="N105" s="7"/>
      <c r="O105" s="9"/>
      <c r="P105" s="9"/>
      <c r="Q105" s="9"/>
      <c r="R105" s="91"/>
      <c r="S105" s="91"/>
      <c r="W105">
        <f ca="1">IF(ISNUMBER(SEARCH($AA$6,Bairros[[#This Row],[BAIRRO]])),MAX($W$5:W104)+1,0)</f>
        <v>0</v>
      </c>
      <c r="X105" s="85" t="s">
        <v>1989</v>
      </c>
      <c r="Y105" s="85" t="str">
        <f t="shared" ca="1" si="3"/>
        <v/>
      </c>
    </row>
    <row r="106" spans="1:25" ht="19.5" customHeight="1" x14ac:dyDescent="0.25">
      <c r="A106" s="22">
        <v>97</v>
      </c>
      <c r="B106" s="32" t="str">
        <f t="shared" si="4"/>
        <v/>
      </c>
      <c r="C106" s="15"/>
      <c r="D106" s="8"/>
      <c r="E106" s="8"/>
      <c r="F106" s="33" t="str">
        <f t="shared" ca="1" si="5"/>
        <v/>
      </c>
      <c r="G106" s="7"/>
      <c r="H106" s="7"/>
      <c r="I106" s="37"/>
      <c r="J106" s="37"/>
      <c r="K106" s="24"/>
      <c r="L106" s="7"/>
      <c r="M106" s="14"/>
      <c r="N106" s="7"/>
      <c r="O106" s="9"/>
      <c r="P106" s="9"/>
      <c r="Q106" s="9"/>
      <c r="R106" s="91"/>
      <c r="S106" s="91"/>
      <c r="W106">
        <f ca="1">IF(ISNUMBER(SEARCH($AA$6,Bairros[[#This Row],[BAIRRO]])),MAX($W$5:W105)+1,0)</f>
        <v>0</v>
      </c>
      <c r="X106" s="85" t="s">
        <v>1990</v>
      </c>
      <c r="Y106" s="85" t="str">
        <f t="shared" ca="1" si="3"/>
        <v/>
      </c>
    </row>
    <row r="107" spans="1:25" ht="19.5" customHeight="1" x14ac:dyDescent="0.25">
      <c r="A107" s="23">
        <v>98</v>
      </c>
      <c r="B107" s="32" t="str">
        <f t="shared" si="4"/>
        <v/>
      </c>
      <c r="C107" s="13"/>
      <c r="D107" s="8"/>
      <c r="E107" s="8"/>
      <c r="F107" s="33" t="str">
        <f t="shared" ca="1" si="5"/>
        <v/>
      </c>
      <c r="G107" s="7"/>
      <c r="H107" s="7"/>
      <c r="I107" s="37"/>
      <c r="J107" s="37"/>
      <c r="K107" s="24"/>
      <c r="L107" s="7"/>
      <c r="M107" s="14"/>
      <c r="N107" s="7"/>
      <c r="O107" s="9"/>
      <c r="P107" s="9"/>
      <c r="Q107" s="9"/>
      <c r="R107" s="91"/>
      <c r="S107" s="91"/>
      <c r="W107">
        <f ca="1">IF(ISNUMBER(SEARCH($AA$6,Bairros[[#This Row],[BAIRRO]])),MAX($W$5:W106)+1,0)</f>
        <v>0</v>
      </c>
      <c r="X107" s="85" t="s">
        <v>1991</v>
      </c>
      <c r="Y107" s="85" t="str">
        <f t="shared" ca="1" si="3"/>
        <v/>
      </c>
    </row>
    <row r="108" spans="1:25" ht="19.5" customHeight="1" x14ac:dyDescent="0.25">
      <c r="A108" s="22">
        <v>99</v>
      </c>
      <c r="B108" s="32" t="str">
        <f t="shared" si="4"/>
        <v/>
      </c>
      <c r="C108" s="13"/>
      <c r="D108" s="8"/>
      <c r="E108" s="8"/>
      <c r="F108" s="33" t="str">
        <f t="shared" ca="1" si="5"/>
        <v/>
      </c>
      <c r="G108" s="7"/>
      <c r="H108" s="7"/>
      <c r="I108" s="37"/>
      <c r="J108" s="37"/>
      <c r="K108" s="24"/>
      <c r="L108" s="7"/>
      <c r="M108" s="14"/>
      <c r="N108" s="7"/>
      <c r="O108" s="9"/>
      <c r="P108" s="9"/>
      <c r="Q108" s="9"/>
      <c r="R108" s="91"/>
      <c r="S108" s="91"/>
      <c r="W108">
        <f ca="1">IF(ISNUMBER(SEARCH($AA$6,Bairros[[#This Row],[BAIRRO]])),MAX($W$5:W107)+1,0)</f>
        <v>0</v>
      </c>
      <c r="X108" s="85" t="s">
        <v>1992</v>
      </c>
      <c r="Y108" s="85" t="str">
        <f t="shared" ca="1" si="3"/>
        <v/>
      </c>
    </row>
    <row r="109" spans="1:25" ht="19.5" customHeight="1" x14ac:dyDescent="0.25">
      <c r="A109" s="22">
        <v>100</v>
      </c>
      <c r="B109" s="32" t="str">
        <f t="shared" si="4"/>
        <v/>
      </c>
      <c r="C109" s="13"/>
      <c r="D109" s="8"/>
      <c r="E109" s="8"/>
      <c r="F109" s="33" t="str">
        <f t="shared" ca="1" si="5"/>
        <v/>
      </c>
      <c r="G109" s="7"/>
      <c r="H109" s="7"/>
      <c r="I109" s="37"/>
      <c r="J109" s="37"/>
      <c r="K109" s="24"/>
      <c r="L109" s="7"/>
      <c r="M109" s="14"/>
      <c r="N109" s="7"/>
      <c r="O109" s="9"/>
      <c r="P109" s="9"/>
      <c r="Q109" s="9"/>
      <c r="R109" s="91"/>
      <c r="S109" s="91"/>
      <c r="W109">
        <f ca="1">IF(ISNUMBER(SEARCH($AA$6,Bairros[[#This Row],[BAIRRO]])),MAX($W$5:W108)+1,0)</f>
        <v>0</v>
      </c>
      <c r="X109" s="85" t="s">
        <v>1993</v>
      </c>
      <c r="Y109" s="85" t="str">
        <f t="shared" ca="1" si="3"/>
        <v/>
      </c>
    </row>
    <row r="110" spans="1:25" ht="19.5" customHeight="1" x14ac:dyDescent="0.25">
      <c r="A110" s="23">
        <v>101</v>
      </c>
      <c r="B110" s="32" t="str">
        <f t="shared" si="4"/>
        <v/>
      </c>
      <c r="C110" s="16"/>
      <c r="D110" s="12"/>
      <c r="E110" s="12"/>
      <c r="F110" s="33" t="str">
        <f t="shared" ca="1" si="5"/>
        <v/>
      </c>
      <c r="G110" s="11"/>
      <c r="H110" s="11"/>
      <c r="I110" s="38"/>
      <c r="J110" s="38"/>
      <c r="K110" s="25"/>
      <c r="L110" s="11"/>
      <c r="M110" s="16"/>
      <c r="N110" s="7"/>
      <c r="O110" s="10"/>
      <c r="P110" s="10"/>
      <c r="Q110" s="10"/>
      <c r="R110" s="91"/>
      <c r="S110" s="91"/>
      <c r="W110">
        <f ca="1">IF(ISNUMBER(SEARCH($AA$6,Bairros[[#This Row],[BAIRRO]])),MAX($W$5:W109)+1,0)</f>
        <v>0</v>
      </c>
      <c r="X110" s="85" t="s">
        <v>1994</v>
      </c>
      <c r="Y110" s="85" t="str">
        <f t="shared" ca="1" si="3"/>
        <v/>
      </c>
    </row>
    <row r="111" spans="1:25" ht="19.5" customHeight="1" x14ac:dyDescent="0.25">
      <c r="A111" s="22">
        <v>102</v>
      </c>
      <c r="B111" s="32" t="str">
        <f t="shared" si="4"/>
        <v/>
      </c>
      <c r="C111" s="16"/>
      <c r="D111" s="12"/>
      <c r="E111" s="11"/>
      <c r="F111" s="33" t="str">
        <f t="shared" ca="1" si="5"/>
        <v/>
      </c>
      <c r="G111" s="11"/>
      <c r="H111" s="11"/>
      <c r="I111" s="38"/>
      <c r="J111" s="38"/>
      <c r="K111" s="25"/>
      <c r="L111" s="11"/>
      <c r="M111" s="16"/>
      <c r="N111" s="7"/>
      <c r="O111" s="10"/>
      <c r="P111" s="10"/>
      <c r="Q111" s="10"/>
      <c r="R111" s="91"/>
      <c r="S111" s="91"/>
      <c r="W111">
        <f ca="1">IF(ISNUMBER(SEARCH($AA$6,Bairros[[#This Row],[BAIRRO]])),MAX($W$5:W110)+1,0)</f>
        <v>0</v>
      </c>
      <c r="X111" s="85" t="s">
        <v>1995</v>
      </c>
      <c r="Y111" s="85" t="str">
        <f t="shared" ca="1" si="3"/>
        <v/>
      </c>
    </row>
    <row r="112" spans="1:25" ht="19.5" customHeight="1" x14ac:dyDescent="0.25">
      <c r="A112" s="22">
        <v>103</v>
      </c>
      <c r="B112" s="32" t="str">
        <f t="shared" si="4"/>
        <v/>
      </c>
      <c r="C112" s="16"/>
      <c r="D112" s="12"/>
      <c r="E112" s="11"/>
      <c r="F112" s="33" t="str">
        <f t="shared" ca="1" si="5"/>
        <v/>
      </c>
      <c r="G112" s="11"/>
      <c r="H112" s="11"/>
      <c r="I112" s="38"/>
      <c r="J112" s="38"/>
      <c r="K112" s="25"/>
      <c r="L112" s="11"/>
      <c r="M112" s="16"/>
      <c r="N112" s="7"/>
      <c r="O112" s="10"/>
      <c r="P112" s="10"/>
      <c r="Q112" s="10"/>
      <c r="R112" s="91"/>
      <c r="S112" s="91"/>
      <c r="W112">
        <f ca="1">IF(ISNUMBER(SEARCH($AA$6,Bairros[[#This Row],[BAIRRO]])),MAX($W$5:W111)+1,0)</f>
        <v>0</v>
      </c>
      <c r="X112" s="85" t="s">
        <v>1996</v>
      </c>
      <c r="Y112" s="85" t="str">
        <f t="shared" ca="1" si="3"/>
        <v/>
      </c>
    </row>
    <row r="113" spans="1:25" ht="19.5" customHeight="1" x14ac:dyDescent="0.25">
      <c r="A113" s="23">
        <v>104</v>
      </c>
      <c r="B113" s="32" t="str">
        <f t="shared" si="4"/>
        <v/>
      </c>
      <c r="C113" s="13"/>
      <c r="D113" s="8"/>
      <c r="E113" s="8"/>
      <c r="F113" s="33" t="str">
        <f t="shared" ca="1" si="5"/>
        <v/>
      </c>
      <c r="G113" s="7"/>
      <c r="H113" s="7"/>
      <c r="I113" s="37"/>
      <c r="J113" s="37"/>
      <c r="K113" s="24"/>
      <c r="L113" s="7"/>
      <c r="M113" s="14"/>
      <c r="N113" s="7"/>
      <c r="O113" s="9"/>
      <c r="P113" s="9"/>
      <c r="Q113" s="9"/>
      <c r="R113" s="91"/>
      <c r="S113" s="91"/>
      <c r="W113">
        <f ca="1">IF(ISNUMBER(SEARCH($AA$6,Bairros[[#This Row],[BAIRRO]])),MAX($W$5:W112)+1,0)</f>
        <v>0</v>
      </c>
      <c r="X113" s="85" t="s">
        <v>1997</v>
      </c>
      <c r="Y113" s="85" t="str">
        <f t="shared" ca="1" si="3"/>
        <v/>
      </c>
    </row>
    <row r="114" spans="1:25" ht="19.5" customHeight="1" x14ac:dyDescent="0.25">
      <c r="A114" s="22">
        <v>105</v>
      </c>
      <c r="B114" s="32" t="str">
        <f t="shared" si="4"/>
        <v/>
      </c>
      <c r="C114" s="13"/>
      <c r="D114" s="8"/>
      <c r="E114" s="8"/>
      <c r="F114" s="33" t="str">
        <f t="shared" ca="1" si="5"/>
        <v/>
      </c>
      <c r="G114" s="7"/>
      <c r="H114" s="7"/>
      <c r="I114" s="37"/>
      <c r="J114" s="37"/>
      <c r="K114" s="24"/>
      <c r="L114" s="7"/>
      <c r="M114" s="14"/>
      <c r="N114" s="7"/>
      <c r="O114" s="9"/>
      <c r="P114" s="9"/>
      <c r="Q114" s="9"/>
      <c r="R114" s="91"/>
      <c r="S114" s="91"/>
      <c r="W114">
        <f ca="1">IF(ISNUMBER(SEARCH($AA$6,Bairros[[#This Row],[BAIRRO]])),MAX($W$5:W113)+1,0)</f>
        <v>0</v>
      </c>
      <c r="X114" s="85" t="s">
        <v>1998</v>
      </c>
      <c r="Y114" s="85" t="str">
        <f t="shared" ca="1" si="3"/>
        <v/>
      </c>
    </row>
    <row r="115" spans="1:25" ht="19.5" customHeight="1" x14ac:dyDescent="0.25">
      <c r="A115" s="22">
        <v>106</v>
      </c>
      <c r="B115" s="32" t="str">
        <f t="shared" si="4"/>
        <v/>
      </c>
      <c r="C115" s="13"/>
      <c r="D115" s="8"/>
      <c r="E115" s="8"/>
      <c r="F115" s="33" t="str">
        <f t="shared" ca="1" si="5"/>
        <v/>
      </c>
      <c r="G115" s="7"/>
      <c r="H115" s="7"/>
      <c r="I115" s="37"/>
      <c r="J115" s="37"/>
      <c r="K115" s="24"/>
      <c r="L115" s="7"/>
      <c r="M115" s="14"/>
      <c r="N115" s="7"/>
      <c r="O115" s="9"/>
      <c r="P115" s="9"/>
      <c r="Q115" s="9"/>
      <c r="R115" s="91"/>
      <c r="S115" s="91"/>
      <c r="W115">
        <f ca="1">IF(ISNUMBER(SEARCH($AA$6,Bairros[[#This Row],[BAIRRO]])),MAX($W$5:W114)+1,0)</f>
        <v>0</v>
      </c>
      <c r="X115" s="85" t="s">
        <v>1999</v>
      </c>
      <c r="Y115" s="85" t="str">
        <f t="shared" ca="1" si="3"/>
        <v/>
      </c>
    </row>
    <row r="116" spans="1:25" ht="19.5" customHeight="1" x14ac:dyDescent="0.25">
      <c r="A116" s="23">
        <v>107</v>
      </c>
      <c r="B116" s="32" t="str">
        <f t="shared" si="4"/>
        <v/>
      </c>
      <c r="C116" s="16"/>
      <c r="D116" s="12"/>
      <c r="E116" s="12"/>
      <c r="F116" s="33" t="str">
        <f t="shared" ca="1" si="5"/>
        <v/>
      </c>
      <c r="G116" s="11"/>
      <c r="H116" s="11"/>
      <c r="I116" s="38"/>
      <c r="J116" s="38"/>
      <c r="K116" s="25"/>
      <c r="L116" s="11"/>
      <c r="M116" s="16"/>
      <c r="N116" s="7"/>
      <c r="O116" s="10"/>
      <c r="P116" s="10"/>
      <c r="Q116" s="10"/>
      <c r="R116" s="91"/>
      <c r="S116" s="91"/>
      <c r="W116">
        <f ca="1">IF(ISNUMBER(SEARCH($AA$6,Bairros[[#This Row],[BAIRRO]])),MAX($W$5:W115)+1,0)</f>
        <v>0</v>
      </c>
      <c r="X116" s="85" t="s">
        <v>2000</v>
      </c>
      <c r="Y116" s="85" t="str">
        <f t="shared" ca="1" si="3"/>
        <v/>
      </c>
    </row>
    <row r="117" spans="1:25" ht="19.5" customHeight="1" x14ac:dyDescent="0.25">
      <c r="A117" s="22">
        <v>108</v>
      </c>
      <c r="B117" s="32" t="str">
        <f t="shared" si="4"/>
        <v/>
      </c>
      <c r="C117" s="16"/>
      <c r="D117" s="12"/>
      <c r="E117" s="11"/>
      <c r="F117" s="33" t="str">
        <f t="shared" ca="1" si="5"/>
        <v/>
      </c>
      <c r="G117" s="11"/>
      <c r="H117" s="11"/>
      <c r="I117" s="38"/>
      <c r="J117" s="38"/>
      <c r="K117" s="25"/>
      <c r="L117" s="11"/>
      <c r="M117" s="16"/>
      <c r="N117" s="7"/>
      <c r="O117" s="10"/>
      <c r="P117" s="10"/>
      <c r="Q117" s="10"/>
      <c r="R117" s="91"/>
      <c r="S117" s="91"/>
      <c r="W117">
        <f ca="1">IF(ISNUMBER(SEARCH($AA$6,Bairros[[#This Row],[BAIRRO]])),MAX($W$5:W116)+1,0)</f>
        <v>0</v>
      </c>
      <c r="X117" s="85" t="s">
        <v>2001</v>
      </c>
      <c r="Y117" s="85" t="str">
        <f t="shared" ca="1" si="3"/>
        <v/>
      </c>
    </row>
    <row r="118" spans="1:25" ht="19.5" customHeight="1" x14ac:dyDescent="0.25">
      <c r="A118" s="22">
        <v>109</v>
      </c>
      <c r="B118" s="32" t="str">
        <f t="shared" si="4"/>
        <v/>
      </c>
      <c r="C118" s="16"/>
      <c r="D118" s="12"/>
      <c r="E118" s="11"/>
      <c r="F118" s="33" t="str">
        <f t="shared" ca="1" si="5"/>
        <v/>
      </c>
      <c r="G118" s="11"/>
      <c r="H118" s="11"/>
      <c r="I118" s="38"/>
      <c r="J118" s="38"/>
      <c r="K118" s="25"/>
      <c r="L118" s="11"/>
      <c r="M118" s="16"/>
      <c r="N118" s="7"/>
      <c r="O118" s="10"/>
      <c r="P118" s="10"/>
      <c r="Q118" s="10"/>
      <c r="R118" s="91"/>
      <c r="S118" s="91"/>
      <c r="W118">
        <f ca="1">IF(ISNUMBER(SEARCH($AA$6,Bairros[[#This Row],[BAIRRO]])),MAX($W$5:W117)+1,0)</f>
        <v>0</v>
      </c>
      <c r="X118" s="85" t="s">
        <v>2002</v>
      </c>
      <c r="Y118" s="85" t="str">
        <f t="shared" ca="1" si="3"/>
        <v/>
      </c>
    </row>
    <row r="119" spans="1:25" ht="19.5" customHeight="1" x14ac:dyDescent="0.25">
      <c r="A119" s="23">
        <v>110</v>
      </c>
      <c r="B119" s="32" t="str">
        <f t="shared" si="4"/>
        <v/>
      </c>
      <c r="C119" s="13"/>
      <c r="D119" s="8"/>
      <c r="E119" s="8"/>
      <c r="F119" s="33" t="str">
        <f t="shared" ca="1" si="5"/>
        <v/>
      </c>
      <c r="G119" s="7"/>
      <c r="H119" s="7"/>
      <c r="I119" s="37"/>
      <c r="J119" s="37"/>
      <c r="K119" s="24"/>
      <c r="L119" s="7"/>
      <c r="M119" s="14"/>
      <c r="N119" s="7"/>
      <c r="O119" s="9"/>
      <c r="P119" s="9"/>
      <c r="Q119" s="9"/>
      <c r="R119" s="91"/>
      <c r="S119" s="91"/>
      <c r="W119">
        <f ca="1">IF(ISNUMBER(SEARCH($AA$6,Bairros[[#This Row],[BAIRRO]])),MAX($W$5:W118)+1,0)</f>
        <v>0</v>
      </c>
      <c r="X119" s="85" t="s">
        <v>2003</v>
      </c>
      <c r="Y119" s="85" t="str">
        <f t="shared" ca="1" si="3"/>
        <v/>
      </c>
    </row>
    <row r="120" spans="1:25" ht="19.5" customHeight="1" x14ac:dyDescent="0.25">
      <c r="A120" s="22">
        <v>111</v>
      </c>
      <c r="B120" s="32" t="str">
        <f t="shared" si="4"/>
        <v/>
      </c>
      <c r="C120" s="13"/>
      <c r="D120" s="8"/>
      <c r="E120" s="8"/>
      <c r="F120" s="33" t="str">
        <f t="shared" ca="1" si="5"/>
        <v/>
      </c>
      <c r="G120" s="7"/>
      <c r="H120" s="7"/>
      <c r="I120" s="37"/>
      <c r="J120" s="37"/>
      <c r="K120" s="24"/>
      <c r="L120" s="7"/>
      <c r="M120" s="14"/>
      <c r="N120" s="7"/>
      <c r="O120" s="9"/>
      <c r="P120" s="9"/>
      <c r="Q120" s="9"/>
      <c r="R120" s="91"/>
      <c r="S120" s="91"/>
      <c r="W120">
        <f ca="1">IF(ISNUMBER(SEARCH($AA$6,Bairros[[#This Row],[BAIRRO]])),MAX($W$5:W119)+1,0)</f>
        <v>0</v>
      </c>
      <c r="X120" s="85" t="s">
        <v>2004</v>
      </c>
      <c r="Y120" s="85" t="str">
        <f t="shared" ca="1" si="3"/>
        <v/>
      </c>
    </row>
    <row r="121" spans="1:25" ht="19.5" customHeight="1" x14ac:dyDescent="0.25">
      <c r="A121" s="22">
        <v>112</v>
      </c>
      <c r="B121" s="32" t="str">
        <f t="shared" si="4"/>
        <v/>
      </c>
      <c r="C121" s="13"/>
      <c r="D121" s="8"/>
      <c r="E121" s="8"/>
      <c r="F121" s="33" t="str">
        <f t="shared" ca="1" si="5"/>
        <v/>
      </c>
      <c r="G121" s="7"/>
      <c r="H121" s="7"/>
      <c r="I121" s="37"/>
      <c r="J121" s="37"/>
      <c r="K121" s="24"/>
      <c r="L121" s="7"/>
      <c r="M121" s="14"/>
      <c r="N121" s="7"/>
      <c r="O121" s="9"/>
      <c r="P121" s="9"/>
      <c r="Q121" s="9"/>
      <c r="R121" s="91"/>
      <c r="S121" s="91"/>
      <c r="W121">
        <f ca="1">IF(ISNUMBER(SEARCH($AA$6,Bairros[[#This Row],[BAIRRO]])),MAX($W$5:W120)+1,0)</f>
        <v>0</v>
      </c>
      <c r="X121" s="85" t="s">
        <v>2005</v>
      </c>
      <c r="Y121" s="85" t="str">
        <f t="shared" ca="1" si="3"/>
        <v/>
      </c>
    </row>
    <row r="122" spans="1:25" ht="19.5" customHeight="1" x14ac:dyDescent="0.25">
      <c r="A122" s="23">
        <v>113</v>
      </c>
      <c r="B122" s="32" t="str">
        <f t="shared" si="4"/>
        <v/>
      </c>
      <c r="C122" s="16"/>
      <c r="D122" s="12"/>
      <c r="E122" s="12"/>
      <c r="F122" s="33" t="str">
        <f t="shared" ca="1" si="5"/>
        <v/>
      </c>
      <c r="G122" s="11"/>
      <c r="H122" s="11"/>
      <c r="I122" s="38"/>
      <c r="J122" s="38"/>
      <c r="K122" s="25"/>
      <c r="L122" s="11"/>
      <c r="M122" s="16"/>
      <c r="N122" s="7"/>
      <c r="O122" s="10"/>
      <c r="P122" s="10"/>
      <c r="Q122" s="10"/>
      <c r="R122" s="91"/>
      <c r="S122" s="91"/>
      <c r="W122">
        <f ca="1">IF(ISNUMBER(SEARCH($AA$6,Bairros[[#This Row],[BAIRRO]])),MAX($W$5:W121)+1,0)</f>
        <v>0</v>
      </c>
      <c r="X122" s="85" t="s">
        <v>2006</v>
      </c>
      <c r="Y122" s="85" t="str">
        <f t="shared" ca="1" si="3"/>
        <v/>
      </c>
    </row>
    <row r="123" spans="1:25" ht="19.5" customHeight="1" x14ac:dyDescent="0.25">
      <c r="A123" s="22">
        <v>114</v>
      </c>
      <c r="B123" s="32" t="str">
        <f t="shared" si="4"/>
        <v/>
      </c>
      <c r="C123" s="16"/>
      <c r="D123" s="12"/>
      <c r="E123" s="11"/>
      <c r="F123" s="33" t="str">
        <f t="shared" ca="1" si="5"/>
        <v/>
      </c>
      <c r="G123" s="11"/>
      <c r="H123" s="11"/>
      <c r="I123" s="38"/>
      <c r="J123" s="38"/>
      <c r="K123" s="25"/>
      <c r="L123" s="11"/>
      <c r="M123" s="16"/>
      <c r="N123" s="7"/>
      <c r="O123" s="10"/>
      <c r="P123" s="10"/>
      <c r="Q123" s="10"/>
      <c r="R123" s="91"/>
      <c r="S123" s="91"/>
      <c r="W123">
        <f ca="1">IF(ISNUMBER(SEARCH($AA$6,Bairros[[#This Row],[BAIRRO]])),MAX($W$5:W122)+1,0)</f>
        <v>0</v>
      </c>
      <c r="X123" s="85" t="s">
        <v>2007</v>
      </c>
      <c r="Y123" s="85" t="str">
        <f t="shared" ca="1" si="3"/>
        <v/>
      </c>
    </row>
    <row r="124" spans="1:25" ht="19.5" customHeight="1" x14ac:dyDescent="0.25">
      <c r="A124" s="22">
        <v>115</v>
      </c>
      <c r="B124" s="32" t="str">
        <f t="shared" si="4"/>
        <v/>
      </c>
      <c r="C124" s="16"/>
      <c r="D124" s="12"/>
      <c r="E124" s="11"/>
      <c r="F124" s="33" t="str">
        <f t="shared" ca="1" si="5"/>
        <v/>
      </c>
      <c r="G124" s="11"/>
      <c r="H124" s="11"/>
      <c r="I124" s="38"/>
      <c r="J124" s="38"/>
      <c r="K124" s="25"/>
      <c r="L124" s="11"/>
      <c r="M124" s="16"/>
      <c r="N124" s="7"/>
      <c r="O124" s="10"/>
      <c r="P124" s="10"/>
      <c r="Q124" s="10"/>
      <c r="R124" s="91"/>
      <c r="S124" s="91"/>
      <c r="W124">
        <f ca="1">IF(ISNUMBER(SEARCH($AA$6,Bairros[[#This Row],[BAIRRO]])),MAX($W$5:W123)+1,0)</f>
        <v>0</v>
      </c>
      <c r="X124" s="85" t="s">
        <v>2008</v>
      </c>
      <c r="Y124" s="85" t="str">
        <f t="shared" ca="1" si="3"/>
        <v/>
      </c>
    </row>
    <row r="125" spans="1:25" ht="19.5" customHeight="1" x14ac:dyDescent="0.25">
      <c r="A125" s="23">
        <v>116</v>
      </c>
      <c r="B125" s="32" t="str">
        <f t="shared" si="4"/>
        <v/>
      </c>
      <c r="C125" s="13"/>
      <c r="D125" s="8"/>
      <c r="E125" s="8"/>
      <c r="F125" s="33" t="str">
        <f t="shared" ca="1" si="5"/>
        <v/>
      </c>
      <c r="G125" s="7"/>
      <c r="H125" s="7"/>
      <c r="I125" s="37"/>
      <c r="J125" s="37"/>
      <c r="K125" s="24"/>
      <c r="L125" s="7"/>
      <c r="M125" s="14"/>
      <c r="N125" s="7"/>
      <c r="O125" s="9"/>
      <c r="P125" s="9"/>
      <c r="Q125" s="9"/>
      <c r="R125" s="91"/>
      <c r="S125" s="91"/>
      <c r="W125">
        <f ca="1">IF(ISNUMBER(SEARCH($AA$6,Bairros[[#This Row],[BAIRRO]])),MAX($W$5:W124)+1,0)</f>
        <v>0</v>
      </c>
      <c r="X125" s="85" t="s">
        <v>2009</v>
      </c>
      <c r="Y125" s="85" t="str">
        <f t="shared" ca="1" si="3"/>
        <v/>
      </c>
    </row>
    <row r="126" spans="1:25" ht="19.5" customHeight="1" x14ac:dyDescent="0.25">
      <c r="A126" s="22">
        <v>117</v>
      </c>
      <c r="B126" s="32" t="str">
        <f t="shared" si="4"/>
        <v/>
      </c>
      <c r="C126" s="13"/>
      <c r="D126" s="8"/>
      <c r="E126" s="8"/>
      <c r="F126" s="33" t="str">
        <f t="shared" ca="1" si="5"/>
        <v/>
      </c>
      <c r="G126" s="7"/>
      <c r="H126" s="7"/>
      <c r="I126" s="37"/>
      <c r="J126" s="37"/>
      <c r="K126" s="24"/>
      <c r="L126" s="7"/>
      <c r="M126" s="14"/>
      <c r="N126" s="7"/>
      <c r="O126" s="9"/>
      <c r="P126" s="9"/>
      <c r="Q126" s="9"/>
      <c r="R126" s="91"/>
      <c r="S126" s="91"/>
      <c r="W126">
        <f ca="1">IF(ISNUMBER(SEARCH($AA$6,Bairros[[#This Row],[BAIRRO]])),MAX($W$5:W125)+1,0)</f>
        <v>0</v>
      </c>
      <c r="X126" s="85" t="s">
        <v>2010</v>
      </c>
      <c r="Y126" s="85" t="str">
        <f t="shared" ca="1" si="3"/>
        <v/>
      </c>
    </row>
    <row r="127" spans="1:25" ht="19.5" customHeight="1" x14ac:dyDescent="0.25">
      <c r="A127" s="22">
        <v>118</v>
      </c>
      <c r="B127" s="32" t="str">
        <f t="shared" si="4"/>
        <v/>
      </c>
      <c r="C127" s="13"/>
      <c r="D127" s="8"/>
      <c r="E127" s="8"/>
      <c r="F127" s="33" t="str">
        <f t="shared" ca="1" si="5"/>
        <v/>
      </c>
      <c r="G127" s="7"/>
      <c r="H127" s="7"/>
      <c r="I127" s="37"/>
      <c r="J127" s="37"/>
      <c r="K127" s="24"/>
      <c r="L127" s="7"/>
      <c r="M127" s="14"/>
      <c r="N127" s="7"/>
      <c r="O127" s="9"/>
      <c r="P127" s="9"/>
      <c r="Q127" s="9"/>
      <c r="R127" s="91"/>
      <c r="S127" s="91"/>
      <c r="W127">
        <f ca="1">IF(ISNUMBER(SEARCH($AA$6,Bairros[[#This Row],[BAIRRO]])),MAX($W$5:W126)+1,0)</f>
        <v>0</v>
      </c>
      <c r="X127" s="85" t="s">
        <v>2011</v>
      </c>
      <c r="Y127" s="85" t="str">
        <f t="shared" ca="1" si="3"/>
        <v/>
      </c>
    </row>
    <row r="128" spans="1:25" ht="19.5" customHeight="1" x14ac:dyDescent="0.25">
      <c r="A128" s="23">
        <v>119</v>
      </c>
      <c r="B128" s="32" t="str">
        <f t="shared" si="4"/>
        <v/>
      </c>
      <c r="C128" s="16"/>
      <c r="D128" s="12"/>
      <c r="E128" s="12"/>
      <c r="F128" s="33" t="str">
        <f t="shared" ca="1" si="5"/>
        <v/>
      </c>
      <c r="G128" s="11"/>
      <c r="H128" s="11"/>
      <c r="I128" s="38"/>
      <c r="J128" s="38"/>
      <c r="K128" s="25"/>
      <c r="L128" s="11"/>
      <c r="M128" s="16"/>
      <c r="N128" s="7"/>
      <c r="O128" s="10"/>
      <c r="P128" s="10"/>
      <c r="Q128" s="10"/>
      <c r="R128" s="91"/>
      <c r="S128" s="91"/>
      <c r="W128">
        <f ca="1">IF(ISNUMBER(SEARCH($AA$6,Bairros[[#This Row],[BAIRRO]])),MAX($W$5:W127)+1,0)</f>
        <v>0</v>
      </c>
      <c r="X128" s="85" t="s">
        <v>2012</v>
      </c>
      <c r="Y128" s="85" t="str">
        <f t="shared" ca="1" si="3"/>
        <v/>
      </c>
    </row>
    <row r="129" spans="1:25" ht="19.5" customHeight="1" x14ac:dyDescent="0.25">
      <c r="A129" s="22">
        <v>120</v>
      </c>
      <c r="B129" s="32" t="str">
        <f t="shared" si="4"/>
        <v/>
      </c>
      <c r="C129" s="16"/>
      <c r="D129" s="12"/>
      <c r="E129" s="11"/>
      <c r="F129" s="33" t="str">
        <f t="shared" ca="1" si="5"/>
        <v/>
      </c>
      <c r="G129" s="11"/>
      <c r="H129" s="11"/>
      <c r="I129" s="38"/>
      <c r="J129" s="38"/>
      <c r="K129" s="25"/>
      <c r="L129" s="11"/>
      <c r="M129" s="16"/>
      <c r="N129" s="7"/>
      <c r="O129" s="10"/>
      <c r="P129" s="10"/>
      <c r="Q129" s="10"/>
      <c r="R129" s="91"/>
      <c r="S129" s="91"/>
      <c r="W129">
        <f ca="1">IF(ISNUMBER(SEARCH($AA$6,Bairros[[#This Row],[BAIRRO]])),MAX($W$5:W128)+1,0)</f>
        <v>0</v>
      </c>
      <c r="X129" s="85" t="s">
        <v>2013</v>
      </c>
      <c r="Y129" s="85" t="str">
        <f t="shared" ca="1" si="3"/>
        <v/>
      </c>
    </row>
    <row r="130" spans="1:25" ht="19.5" customHeight="1" x14ac:dyDescent="0.25">
      <c r="A130" s="22">
        <v>121</v>
      </c>
      <c r="B130" s="32" t="str">
        <f t="shared" si="4"/>
        <v/>
      </c>
      <c r="C130" s="16"/>
      <c r="D130" s="12"/>
      <c r="E130" s="11"/>
      <c r="F130" s="33" t="str">
        <f t="shared" ca="1" si="5"/>
        <v/>
      </c>
      <c r="G130" s="11"/>
      <c r="H130" s="11"/>
      <c r="I130" s="38"/>
      <c r="J130" s="38"/>
      <c r="K130" s="25"/>
      <c r="L130" s="11"/>
      <c r="M130" s="16"/>
      <c r="N130" s="7"/>
      <c r="O130" s="10"/>
      <c r="P130" s="10"/>
      <c r="Q130" s="10"/>
      <c r="R130" s="91"/>
      <c r="S130" s="91"/>
      <c r="W130">
        <f ca="1">IF(ISNUMBER(SEARCH($AA$6,Bairros[[#This Row],[BAIRRO]])),MAX($W$5:W129)+1,0)</f>
        <v>0</v>
      </c>
      <c r="X130" s="85" t="s">
        <v>2014</v>
      </c>
      <c r="Y130" s="85" t="str">
        <f t="shared" ca="1" si="3"/>
        <v/>
      </c>
    </row>
    <row r="131" spans="1:25" ht="19.5" customHeight="1" x14ac:dyDescent="0.25">
      <c r="A131" s="23">
        <v>122</v>
      </c>
      <c r="B131" s="32" t="str">
        <f t="shared" si="4"/>
        <v/>
      </c>
      <c r="C131" s="13"/>
      <c r="D131" s="8"/>
      <c r="E131" s="8"/>
      <c r="F131" s="33" t="str">
        <f t="shared" ca="1" si="5"/>
        <v/>
      </c>
      <c r="G131" s="7"/>
      <c r="H131" s="7"/>
      <c r="I131" s="37"/>
      <c r="J131" s="37"/>
      <c r="K131" s="24"/>
      <c r="L131" s="7"/>
      <c r="M131" s="14"/>
      <c r="N131" s="7"/>
      <c r="O131" s="9"/>
      <c r="P131" s="9"/>
      <c r="Q131" s="9"/>
      <c r="R131" s="91"/>
      <c r="S131" s="91"/>
      <c r="W131">
        <f ca="1">IF(ISNUMBER(SEARCH($AA$6,Bairros[[#This Row],[BAIRRO]])),MAX($W$5:W130)+1,0)</f>
        <v>0</v>
      </c>
      <c r="X131" s="85" t="s">
        <v>2015</v>
      </c>
      <c r="Y131" s="85" t="str">
        <f t="shared" ca="1" si="3"/>
        <v/>
      </c>
    </row>
    <row r="132" spans="1:25" ht="19.5" customHeight="1" x14ac:dyDescent="0.25">
      <c r="A132" s="22">
        <v>123</v>
      </c>
      <c r="B132" s="32" t="str">
        <f t="shared" si="4"/>
        <v/>
      </c>
      <c r="C132" s="13"/>
      <c r="D132" s="8"/>
      <c r="E132" s="8"/>
      <c r="F132" s="33" t="str">
        <f t="shared" ca="1" si="5"/>
        <v/>
      </c>
      <c r="G132" s="7"/>
      <c r="H132" s="7"/>
      <c r="I132" s="37"/>
      <c r="J132" s="37"/>
      <c r="K132" s="24"/>
      <c r="L132" s="7"/>
      <c r="M132" s="14"/>
      <c r="N132" s="7"/>
      <c r="O132" s="9"/>
      <c r="P132" s="9"/>
      <c r="Q132" s="9"/>
      <c r="R132" s="91"/>
      <c r="S132" s="91"/>
      <c r="W132">
        <f ca="1">IF(ISNUMBER(SEARCH($AA$6,Bairros[[#This Row],[BAIRRO]])),MAX($W$5:W131)+1,0)</f>
        <v>0</v>
      </c>
      <c r="X132" s="85" t="s">
        <v>2016</v>
      </c>
      <c r="Y132" s="85" t="str">
        <f t="shared" ca="1" si="3"/>
        <v/>
      </c>
    </row>
    <row r="133" spans="1:25" ht="19.5" customHeight="1" x14ac:dyDescent="0.25">
      <c r="A133" s="22">
        <v>124</v>
      </c>
      <c r="B133" s="32" t="str">
        <f t="shared" si="4"/>
        <v/>
      </c>
      <c r="C133" s="13"/>
      <c r="D133" s="8"/>
      <c r="E133" s="8"/>
      <c r="F133" s="33" t="str">
        <f t="shared" ca="1" si="5"/>
        <v/>
      </c>
      <c r="G133" s="7"/>
      <c r="H133" s="7"/>
      <c r="I133" s="37"/>
      <c r="J133" s="37"/>
      <c r="K133" s="24"/>
      <c r="L133" s="7"/>
      <c r="M133" s="14"/>
      <c r="N133" s="7"/>
      <c r="O133" s="9"/>
      <c r="P133" s="9"/>
      <c r="Q133" s="9"/>
      <c r="R133" s="91"/>
      <c r="S133" s="91"/>
      <c r="W133">
        <f ca="1">IF(ISNUMBER(SEARCH($AA$6,Bairros[[#This Row],[BAIRRO]])),MAX($W$5:W132)+1,0)</f>
        <v>0</v>
      </c>
      <c r="X133" s="85" t="s">
        <v>2017</v>
      </c>
      <c r="Y133" s="85" t="str">
        <f t="shared" ca="1" si="3"/>
        <v/>
      </c>
    </row>
    <row r="134" spans="1:25" ht="19.5" customHeight="1" x14ac:dyDescent="0.25">
      <c r="A134" s="23">
        <v>125</v>
      </c>
      <c r="B134" s="32" t="str">
        <f t="shared" si="4"/>
        <v/>
      </c>
      <c r="C134" s="16"/>
      <c r="D134" s="12"/>
      <c r="E134" s="12"/>
      <c r="F134" s="33" t="str">
        <f t="shared" ca="1" si="5"/>
        <v/>
      </c>
      <c r="G134" s="11"/>
      <c r="H134" s="11"/>
      <c r="I134" s="38"/>
      <c r="J134" s="38"/>
      <c r="K134" s="25"/>
      <c r="L134" s="11"/>
      <c r="M134" s="16"/>
      <c r="N134" s="7"/>
      <c r="O134" s="10"/>
      <c r="P134" s="10"/>
      <c r="Q134" s="10"/>
      <c r="R134" s="91"/>
      <c r="S134" s="91"/>
      <c r="W134">
        <f ca="1">IF(ISNUMBER(SEARCH($AA$6,Bairros[[#This Row],[BAIRRO]])),MAX($W$5:W133)+1,0)</f>
        <v>0</v>
      </c>
      <c r="X134" s="85" t="s">
        <v>2018</v>
      </c>
      <c r="Y134" s="85" t="str">
        <f t="shared" ref="Y134:Y197" ca="1" si="6">IFERROR(VLOOKUP(ROW(AB133),W134:X581,2,FALSE),"")</f>
        <v/>
      </c>
    </row>
    <row r="135" spans="1:25" ht="19.5" customHeight="1" x14ac:dyDescent="0.25">
      <c r="A135" s="22">
        <v>126</v>
      </c>
      <c r="B135" s="32" t="str">
        <f t="shared" si="4"/>
        <v/>
      </c>
      <c r="C135" s="16"/>
      <c r="D135" s="12"/>
      <c r="E135" s="11"/>
      <c r="F135" s="33" t="str">
        <f t="shared" ca="1" si="5"/>
        <v/>
      </c>
      <c r="G135" s="11"/>
      <c r="H135" s="11"/>
      <c r="I135" s="38"/>
      <c r="J135" s="38"/>
      <c r="K135" s="25"/>
      <c r="L135" s="11"/>
      <c r="M135" s="16"/>
      <c r="N135" s="7"/>
      <c r="O135" s="10"/>
      <c r="P135" s="10"/>
      <c r="Q135" s="10"/>
      <c r="R135" s="91"/>
      <c r="S135" s="91"/>
      <c r="W135">
        <f ca="1">IF(ISNUMBER(SEARCH($AA$6,Bairros[[#This Row],[BAIRRO]])),MAX($W$5:W134)+1,0)</f>
        <v>0</v>
      </c>
      <c r="X135" s="85" t="s">
        <v>2019</v>
      </c>
      <c r="Y135" s="85" t="str">
        <f t="shared" ca="1" si="6"/>
        <v/>
      </c>
    </row>
    <row r="136" spans="1:25" ht="19.5" customHeight="1" x14ac:dyDescent="0.25">
      <c r="A136" s="22">
        <v>127</v>
      </c>
      <c r="B136" s="32" t="str">
        <f t="shared" si="4"/>
        <v/>
      </c>
      <c r="C136" s="16"/>
      <c r="D136" s="12"/>
      <c r="E136" s="11"/>
      <c r="F136" s="33" t="str">
        <f t="shared" ca="1" si="5"/>
        <v/>
      </c>
      <c r="G136" s="11"/>
      <c r="H136" s="11"/>
      <c r="I136" s="38"/>
      <c r="J136" s="38"/>
      <c r="K136" s="25"/>
      <c r="L136" s="11"/>
      <c r="M136" s="16"/>
      <c r="N136" s="7"/>
      <c r="O136" s="10"/>
      <c r="P136" s="10"/>
      <c r="Q136" s="10"/>
      <c r="R136" s="91"/>
      <c r="S136" s="91"/>
      <c r="W136">
        <f ca="1">IF(ISNUMBER(SEARCH($AA$6,Bairros[[#This Row],[BAIRRO]])),MAX($W$5:W135)+1,0)</f>
        <v>0</v>
      </c>
      <c r="X136" s="85" t="s">
        <v>2020</v>
      </c>
      <c r="Y136" s="85" t="str">
        <f t="shared" ca="1" si="6"/>
        <v/>
      </c>
    </row>
    <row r="137" spans="1:25" ht="19.5" customHeight="1" x14ac:dyDescent="0.25">
      <c r="A137" s="23">
        <v>128</v>
      </c>
      <c r="B137" s="32" t="str">
        <f t="shared" si="4"/>
        <v/>
      </c>
      <c r="C137" s="13"/>
      <c r="D137" s="8"/>
      <c r="E137" s="8"/>
      <c r="F137" s="33" t="str">
        <f t="shared" ca="1" si="5"/>
        <v/>
      </c>
      <c r="G137" s="7"/>
      <c r="H137" s="7"/>
      <c r="I137" s="37"/>
      <c r="J137" s="37"/>
      <c r="K137" s="24"/>
      <c r="L137" s="7"/>
      <c r="M137" s="14"/>
      <c r="N137" s="7"/>
      <c r="O137" s="9"/>
      <c r="P137" s="9"/>
      <c r="Q137" s="9"/>
      <c r="R137" s="91"/>
      <c r="S137" s="91"/>
      <c r="W137">
        <f ca="1">IF(ISNUMBER(SEARCH($AA$6,Bairros[[#This Row],[BAIRRO]])),MAX($W$5:W136)+1,0)</f>
        <v>0</v>
      </c>
      <c r="X137" s="85" t="s">
        <v>2021</v>
      </c>
      <c r="Y137" s="85" t="str">
        <f t="shared" ca="1" si="6"/>
        <v/>
      </c>
    </row>
    <row r="138" spans="1:25" ht="19.5" customHeight="1" x14ac:dyDescent="0.25">
      <c r="A138" s="22">
        <v>129</v>
      </c>
      <c r="B138" s="32" t="str">
        <f t="shared" si="4"/>
        <v/>
      </c>
      <c r="C138" s="13"/>
      <c r="D138" s="8"/>
      <c r="E138" s="8"/>
      <c r="F138" s="33" t="str">
        <f t="shared" ca="1" si="5"/>
        <v/>
      </c>
      <c r="G138" s="7"/>
      <c r="H138" s="7"/>
      <c r="I138" s="37"/>
      <c r="J138" s="37"/>
      <c r="K138" s="24"/>
      <c r="L138" s="7"/>
      <c r="M138" s="14"/>
      <c r="N138" s="7"/>
      <c r="O138" s="9"/>
      <c r="P138" s="9"/>
      <c r="Q138" s="9"/>
      <c r="R138" s="91"/>
      <c r="S138" s="91"/>
      <c r="W138">
        <f ca="1">IF(ISNUMBER(SEARCH($AA$6,Bairros[[#This Row],[BAIRRO]])),MAX($W$5:W137)+1,0)</f>
        <v>0</v>
      </c>
      <c r="X138" s="85" t="s">
        <v>2022</v>
      </c>
      <c r="Y138" s="85" t="str">
        <f t="shared" ca="1" si="6"/>
        <v/>
      </c>
    </row>
    <row r="139" spans="1:25" ht="19.5" customHeight="1" x14ac:dyDescent="0.25">
      <c r="A139" s="22">
        <v>130</v>
      </c>
      <c r="B139" s="32" t="str">
        <f t="shared" ref="B139:B202" si="7">IF($I$6&lt;&gt;"",$I$6,"")</f>
        <v/>
      </c>
      <c r="C139" s="13"/>
      <c r="D139" s="8"/>
      <c r="E139" s="8"/>
      <c r="F139" s="33" t="str">
        <f t="shared" ref="F139:F202" ca="1" si="8">IF(E139="","",INT((NOW()-E139)/365.25))</f>
        <v/>
      </c>
      <c r="G139" s="7"/>
      <c r="H139" s="7"/>
      <c r="I139" s="37"/>
      <c r="J139" s="37"/>
      <c r="K139" s="24"/>
      <c r="L139" s="7"/>
      <c r="M139" s="14"/>
      <c r="N139" s="7"/>
      <c r="O139" s="9"/>
      <c r="P139" s="9"/>
      <c r="Q139" s="9"/>
      <c r="R139" s="91"/>
      <c r="S139" s="91"/>
      <c r="W139">
        <f ca="1">IF(ISNUMBER(SEARCH($AA$6,Bairros[[#This Row],[BAIRRO]])),MAX($W$5:W138)+1,0)</f>
        <v>0</v>
      </c>
      <c r="X139" s="85" t="s">
        <v>2023</v>
      </c>
      <c r="Y139" s="85" t="str">
        <f t="shared" ca="1" si="6"/>
        <v/>
      </c>
    </row>
    <row r="140" spans="1:25" ht="19.5" customHeight="1" x14ac:dyDescent="0.25">
      <c r="A140" s="23">
        <v>131</v>
      </c>
      <c r="B140" s="32" t="str">
        <f t="shared" si="7"/>
        <v/>
      </c>
      <c r="C140" s="16"/>
      <c r="D140" s="12"/>
      <c r="E140" s="12"/>
      <c r="F140" s="33" t="str">
        <f t="shared" ca="1" si="8"/>
        <v/>
      </c>
      <c r="G140" s="11"/>
      <c r="H140" s="11"/>
      <c r="I140" s="38"/>
      <c r="J140" s="38"/>
      <c r="K140" s="25"/>
      <c r="L140" s="11"/>
      <c r="M140" s="16"/>
      <c r="N140" s="7"/>
      <c r="O140" s="10"/>
      <c r="P140" s="10"/>
      <c r="Q140" s="10"/>
      <c r="R140" s="91"/>
      <c r="S140" s="91"/>
      <c r="W140">
        <f ca="1">IF(ISNUMBER(SEARCH($AA$6,Bairros[[#This Row],[BAIRRO]])),MAX($W$5:W139)+1,0)</f>
        <v>0</v>
      </c>
      <c r="X140" s="85" t="s">
        <v>2024</v>
      </c>
      <c r="Y140" s="85" t="str">
        <f t="shared" ca="1" si="6"/>
        <v/>
      </c>
    </row>
    <row r="141" spans="1:25" ht="19.5" customHeight="1" x14ac:dyDescent="0.25">
      <c r="A141" s="22">
        <v>132</v>
      </c>
      <c r="B141" s="32" t="str">
        <f t="shared" si="7"/>
        <v/>
      </c>
      <c r="C141" s="16"/>
      <c r="D141" s="12"/>
      <c r="E141" s="11"/>
      <c r="F141" s="33" t="str">
        <f t="shared" ca="1" si="8"/>
        <v/>
      </c>
      <c r="G141" s="11"/>
      <c r="H141" s="11"/>
      <c r="I141" s="38"/>
      <c r="J141" s="38"/>
      <c r="K141" s="25"/>
      <c r="L141" s="11"/>
      <c r="M141" s="16"/>
      <c r="N141" s="7"/>
      <c r="O141" s="10"/>
      <c r="P141" s="10"/>
      <c r="Q141" s="10"/>
      <c r="R141" s="91"/>
      <c r="S141" s="91"/>
      <c r="W141">
        <f ca="1">IF(ISNUMBER(SEARCH($AA$6,Bairros[[#This Row],[BAIRRO]])),MAX($W$5:W140)+1,0)</f>
        <v>0</v>
      </c>
      <c r="X141" s="85" t="s">
        <v>2025</v>
      </c>
      <c r="Y141" s="85" t="str">
        <f t="shared" ca="1" si="6"/>
        <v/>
      </c>
    </row>
    <row r="142" spans="1:25" ht="19.5" customHeight="1" x14ac:dyDescent="0.25">
      <c r="A142" s="22">
        <v>133</v>
      </c>
      <c r="B142" s="32" t="str">
        <f t="shared" si="7"/>
        <v/>
      </c>
      <c r="C142" s="16"/>
      <c r="D142" s="12"/>
      <c r="E142" s="11"/>
      <c r="F142" s="33" t="str">
        <f t="shared" ca="1" si="8"/>
        <v/>
      </c>
      <c r="G142" s="11"/>
      <c r="H142" s="11"/>
      <c r="I142" s="38"/>
      <c r="J142" s="38"/>
      <c r="K142" s="25"/>
      <c r="L142" s="11"/>
      <c r="M142" s="16"/>
      <c r="N142" s="7"/>
      <c r="O142" s="10"/>
      <c r="P142" s="10"/>
      <c r="Q142" s="10"/>
      <c r="R142" s="91"/>
      <c r="S142" s="91"/>
      <c r="W142">
        <f ca="1">IF(ISNUMBER(SEARCH($AA$6,Bairros[[#This Row],[BAIRRO]])),MAX($W$5:W141)+1,0)</f>
        <v>0</v>
      </c>
      <c r="X142" s="85" t="s">
        <v>2026</v>
      </c>
      <c r="Y142" s="85" t="str">
        <f t="shared" ca="1" si="6"/>
        <v/>
      </c>
    </row>
    <row r="143" spans="1:25" ht="19.5" customHeight="1" x14ac:dyDescent="0.25">
      <c r="A143" s="23">
        <v>134</v>
      </c>
      <c r="B143" s="32" t="str">
        <f t="shared" si="7"/>
        <v/>
      </c>
      <c r="C143" s="13"/>
      <c r="D143" s="8"/>
      <c r="E143" s="8"/>
      <c r="F143" s="33" t="str">
        <f t="shared" ca="1" si="8"/>
        <v/>
      </c>
      <c r="G143" s="7"/>
      <c r="H143" s="7"/>
      <c r="I143" s="37"/>
      <c r="J143" s="37"/>
      <c r="K143" s="24"/>
      <c r="L143" s="7"/>
      <c r="M143" s="14"/>
      <c r="N143" s="7"/>
      <c r="O143" s="9"/>
      <c r="P143" s="9"/>
      <c r="Q143" s="9"/>
      <c r="R143" s="91"/>
      <c r="S143" s="91"/>
      <c r="W143">
        <f ca="1">IF(ISNUMBER(SEARCH($AA$6,Bairros[[#This Row],[BAIRRO]])),MAX($W$5:W142)+1,0)</f>
        <v>0</v>
      </c>
      <c r="X143" s="85" t="s">
        <v>2027</v>
      </c>
      <c r="Y143" s="85" t="str">
        <f t="shared" ca="1" si="6"/>
        <v/>
      </c>
    </row>
    <row r="144" spans="1:25" ht="19.5" customHeight="1" x14ac:dyDescent="0.25">
      <c r="A144" s="22">
        <v>135</v>
      </c>
      <c r="B144" s="32" t="str">
        <f t="shared" si="7"/>
        <v/>
      </c>
      <c r="C144" s="13"/>
      <c r="D144" s="8"/>
      <c r="E144" s="8"/>
      <c r="F144" s="33" t="str">
        <f t="shared" ca="1" si="8"/>
        <v/>
      </c>
      <c r="G144" s="7"/>
      <c r="H144" s="7"/>
      <c r="I144" s="37"/>
      <c r="J144" s="37"/>
      <c r="K144" s="24"/>
      <c r="L144" s="7"/>
      <c r="M144" s="14"/>
      <c r="N144" s="7"/>
      <c r="O144" s="9"/>
      <c r="P144" s="9"/>
      <c r="Q144" s="9"/>
      <c r="R144" s="91"/>
      <c r="S144" s="91"/>
      <c r="W144">
        <f ca="1">IF(ISNUMBER(SEARCH($AA$6,Bairros[[#This Row],[BAIRRO]])),MAX($W$5:W143)+1,0)</f>
        <v>0</v>
      </c>
      <c r="X144" s="85" t="s">
        <v>2028</v>
      </c>
      <c r="Y144" s="85" t="str">
        <f t="shared" ca="1" si="6"/>
        <v/>
      </c>
    </row>
    <row r="145" spans="1:25" ht="19.5" customHeight="1" x14ac:dyDescent="0.25">
      <c r="A145" s="22">
        <v>136</v>
      </c>
      <c r="B145" s="32" t="str">
        <f t="shared" si="7"/>
        <v/>
      </c>
      <c r="C145" s="13"/>
      <c r="D145" s="8"/>
      <c r="E145" s="8"/>
      <c r="F145" s="33" t="str">
        <f t="shared" ca="1" si="8"/>
        <v/>
      </c>
      <c r="G145" s="7"/>
      <c r="H145" s="7"/>
      <c r="I145" s="37"/>
      <c r="J145" s="37"/>
      <c r="K145" s="24"/>
      <c r="L145" s="7"/>
      <c r="M145" s="14"/>
      <c r="N145" s="7"/>
      <c r="O145" s="9"/>
      <c r="P145" s="9"/>
      <c r="Q145" s="9"/>
      <c r="R145" s="91"/>
      <c r="S145" s="91"/>
      <c r="W145">
        <f ca="1">IF(ISNUMBER(SEARCH($AA$6,Bairros[[#This Row],[BAIRRO]])),MAX($W$5:W144)+1,0)</f>
        <v>0</v>
      </c>
      <c r="X145" s="85" t="s">
        <v>2029</v>
      </c>
      <c r="Y145" s="85" t="str">
        <f t="shared" ca="1" si="6"/>
        <v/>
      </c>
    </row>
    <row r="146" spans="1:25" ht="19.5" customHeight="1" x14ac:dyDescent="0.25">
      <c r="A146" s="23">
        <v>137</v>
      </c>
      <c r="B146" s="32" t="str">
        <f t="shared" si="7"/>
        <v/>
      </c>
      <c r="C146" s="16"/>
      <c r="D146" s="12"/>
      <c r="E146" s="12"/>
      <c r="F146" s="33" t="str">
        <f t="shared" ca="1" si="8"/>
        <v/>
      </c>
      <c r="G146" s="11"/>
      <c r="H146" s="11"/>
      <c r="I146" s="38"/>
      <c r="J146" s="38"/>
      <c r="K146" s="25"/>
      <c r="L146" s="11"/>
      <c r="M146" s="16"/>
      <c r="N146" s="7"/>
      <c r="O146" s="10"/>
      <c r="P146" s="10"/>
      <c r="Q146" s="10"/>
      <c r="R146" s="91"/>
      <c r="S146" s="91"/>
      <c r="W146">
        <f ca="1">IF(ISNUMBER(SEARCH($AA$6,Bairros[[#This Row],[BAIRRO]])),MAX($W$5:W145)+1,0)</f>
        <v>0</v>
      </c>
      <c r="X146" s="85" t="s">
        <v>2030</v>
      </c>
      <c r="Y146" s="85" t="str">
        <f t="shared" ca="1" si="6"/>
        <v/>
      </c>
    </row>
    <row r="147" spans="1:25" ht="19.5" customHeight="1" x14ac:dyDescent="0.25">
      <c r="A147" s="22">
        <v>138</v>
      </c>
      <c r="B147" s="32" t="str">
        <f t="shared" si="7"/>
        <v/>
      </c>
      <c r="C147" s="16"/>
      <c r="D147" s="12"/>
      <c r="E147" s="11"/>
      <c r="F147" s="33" t="str">
        <f t="shared" ca="1" si="8"/>
        <v/>
      </c>
      <c r="G147" s="11"/>
      <c r="H147" s="11"/>
      <c r="I147" s="38"/>
      <c r="J147" s="38"/>
      <c r="K147" s="25"/>
      <c r="L147" s="11"/>
      <c r="M147" s="16"/>
      <c r="N147" s="7"/>
      <c r="O147" s="10"/>
      <c r="P147" s="10"/>
      <c r="Q147" s="10"/>
      <c r="R147" s="91"/>
      <c r="S147" s="91"/>
      <c r="W147">
        <f ca="1">IF(ISNUMBER(SEARCH($AA$6,Bairros[[#This Row],[BAIRRO]])),MAX($W$5:W146)+1,0)</f>
        <v>0</v>
      </c>
      <c r="X147" s="85" t="s">
        <v>2031</v>
      </c>
      <c r="Y147" s="85" t="str">
        <f t="shared" ca="1" si="6"/>
        <v/>
      </c>
    </row>
    <row r="148" spans="1:25" ht="19.5" customHeight="1" x14ac:dyDescent="0.25">
      <c r="A148" s="22">
        <v>139</v>
      </c>
      <c r="B148" s="32" t="str">
        <f t="shared" si="7"/>
        <v/>
      </c>
      <c r="C148" s="16"/>
      <c r="D148" s="12"/>
      <c r="E148" s="11"/>
      <c r="F148" s="33" t="str">
        <f t="shared" ca="1" si="8"/>
        <v/>
      </c>
      <c r="G148" s="11"/>
      <c r="H148" s="11"/>
      <c r="I148" s="38"/>
      <c r="J148" s="38"/>
      <c r="K148" s="25"/>
      <c r="L148" s="11"/>
      <c r="M148" s="16"/>
      <c r="N148" s="7"/>
      <c r="O148" s="10"/>
      <c r="P148" s="10"/>
      <c r="Q148" s="10"/>
      <c r="R148" s="91"/>
      <c r="S148" s="91"/>
      <c r="W148">
        <f ca="1">IF(ISNUMBER(SEARCH($AA$6,Bairros[[#This Row],[BAIRRO]])),MAX($W$5:W147)+1,0)</f>
        <v>0</v>
      </c>
      <c r="X148" s="85" t="s">
        <v>2032</v>
      </c>
      <c r="Y148" s="85" t="str">
        <f t="shared" ca="1" si="6"/>
        <v/>
      </c>
    </row>
    <row r="149" spans="1:25" ht="19.5" customHeight="1" x14ac:dyDescent="0.25">
      <c r="A149" s="23">
        <v>140</v>
      </c>
      <c r="B149" s="32" t="str">
        <f t="shared" si="7"/>
        <v/>
      </c>
      <c r="C149" s="13"/>
      <c r="D149" s="8"/>
      <c r="E149" s="8"/>
      <c r="F149" s="33" t="str">
        <f t="shared" ca="1" si="8"/>
        <v/>
      </c>
      <c r="G149" s="7"/>
      <c r="H149" s="7"/>
      <c r="I149" s="37"/>
      <c r="J149" s="37"/>
      <c r="K149" s="24"/>
      <c r="L149" s="7"/>
      <c r="M149" s="14"/>
      <c r="N149" s="7"/>
      <c r="O149" s="9"/>
      <c r="P149" s="9"/>
      <c r="Q149" s="9"/>
      <c r="R149" s="91"/>
      <c r="S149" s="91"/>
      <c r="W149">
        <f ca="1">IF(ISNUMBER(SEARCH($AA$6,Bairros[[#This Row],[BAIRRO]])),MAX($W$5:W148)+1,0)</f>
        <v>0</v>
      </c>
      <c r="X149" s="85" t="s">
        <v>2033</v>
      </c>
      <c r="Y149" s="85" t="str">
        <f t="shared" ca="1" si="6"/>
        <v/>
      </c>
    </row>
    <row r="150" spans="1:25" ht="19.5" customHeight="1" x14ac:dyDescent="0.25">
      <c r="A150" s="22">
        <v>141</v>
      </c>
      <c r="B150" s="32" t="str">
        <f t="shared" si="7"/>
        <v/>
      </c>
      <c r="C150" s="13"/>
      <c r="D150" s="8"/>
      <c r="E150" s="8"/>
      <c r="F150" s="33" t="str">
        <f t="shared" ca="1" si="8"/>
        <v/>
      </c>
      <c r="G150" s="7"/>
      <c r="H150" s="7"/>
      <c r="I150" s="37"/>
      <c r="J150" s="37"/>
      <c r="K150" s="24"/>
      <c r="L150" s="7"/>
      <c r="M150" s="14"/>
      <c r="N150" s="7"/>
      <c r="O150" s="9"/>
      <c r="P150" s="9"/>
      <c r="Q150" s="9"/>
      <c r="R150" s="91"/>
      <c r="S150" s="91"/>
      <c r="W150">
        <f ca="1">IF(ISNUMBER(SEARCH($AA$6,Bairros[[#This Row],[BAIRRO]])),MAX($W$5:W149)+1,0)</f>
        <v>0</v>
      </c>
      <c r="X150" s="85" t="s">
        <v>2034</v>
      </c>
      <c r="Y150" s="85" t="str">
        <f t="shared" ca="1" si="6"/>
        <v/>
      </c>
    </row>
    <row r="151" spans="1:25" ht="19.5" customHeight="1" x14ac:dyDescent="0.25">
      <c r="A151" s="22">
        <v>142</v>
      </c>
      <c r="B151" s="32" t="str">
        <f t="shared" si="7"/>
        <v/>
      </c>
      <c r="C151" s="13"/>
      <c r="D151" s="8"/>
      <c r="E151" s="8"/>
      <c r="F151" s="33" t="str">
        <f t="shared" ca="1" si="8"/>
        <v/>
      </c>
      <c r="G151" s="7"/>
      <c r="H151" s="7"/>
      <c r="I151" s="37"/>
      <c r="J151" s="37"/>
      <c r="K151" s="24"/>
      <c r="L151" s="7"/>
      <c r="M151" s="14"/>
      <c r="N151" s="7"/>
      <c r="O151" s="9"/>
      <c r="P151" s="9"/>
      <c r="Q151" s="9"/>
      <c r="R151" s="91"/>
      <c r="S151" s="91"/>
      <c r="W151">
        <f ca="1">IF(ISNUMBER(SEARCH($AA$6,Bairros[[#This Row],[BAIRRO]])),MAX($W$5:W150)+1,0)</f>
        <v>0</v>
      </c>
      <c r="X151" s="85" t="s">
        <v>2035</v>
      </c>
      <c r="Y151" s="85" t="str">
        <f t="shared" ca="1" si="6"/>
        <v/>
      </c>
    </row>
    <row r="152" spans="1:25" ht="19.5" customHeight="1" x14ac:dyDescent="0.25">
      <c r="A152" s="23">
        <v>143</v>
      </c>
      <c r="B152" s="32" t="str">
        <f t="shared" si="7"/>
        <v/>
      </c>
      <c r="C152" s="16"/>
      <c r="D152" s="12"/>
      <c r="E152" s="12"/>
      <c r="F152" s="33" t="str">
        <f t="shared" ca="1" si="8"/>
        <v/>
      </c>
      <c r="G152" s="11"/>
      <c r="H152" s="11"/>
      <c r="I152" s="38"/>
      <c r="J152" s="38"/>
      <c r="K152" s="25"/>
      <c r="L152" s="11"/>
      <c r="M152" s="16"/>
      <c r="N152" s="7"/>
      <c r="O152" s="10"/>
      <c r="P152" s="10"/>
      <c r="Q152" s="10"/>
      <c r="R152" s="91"/>
      <c r="S152" s="91"/>
      <c r="W152">
        <f ca="1">IF(ISNUMBER(SEARCH($AA$6,Bairros[[#This Row],[BAIRRO]])),MAX($W$5:W151)+1,0)</f>
        <v>0</v>
      </c>
      <c r="X152" s="85" t="s">
        <v>2036</v>
      </c>
      <c r="Y152" s="85" t="str">
        <f t="shared" ca="1" si="6"/>
        <v/>
      </c>
    </row>
    <row r="153" spans="1:25" ht="19.5" customHeight="1" x14ac:dyDescent="0.25">
      <c r="A153" s="22">
        <v>144</v>
      </c>
      <c r="B153" s="32" t="str">
        <f t="shared" si="7"/>
        <v/>
      </c>
      <c r="C153" s="16"/>
      <c r="D153" s="12"/>
      <c r="E153" s="11"/>
      <c r="F153" s="33" t="str">
        <f t="shared" ca="1" si="8"/>
        <v/>
      </c>
      <c r="G153" s="11"/>
      <c r="H153" s="11"/>
      <c r="I153" s="38"/>
      <c r="J153" s="38"/>
      <c r="K153" s="25"/>
      <c r="L153" s="11"/>
      <c r="M153" s="16"/>
      <c r="N153" s="7"/>
      <c r="O153" s="10"/>
      <c r="P153" s="10"/>
      <c r="Q153" s="10"/>
      <c r="R153" s="91"/>
      <c r="S153" s="91"/>
      <c r="W153">
        <f ca="1">IF(ISNUMBER(SEARCH($AA$6,Bairros[[#This Row],[BAIRRO]])),MAX($W$5:W152)+1,0)</f>
        <v>0</v>
      </c>
      <c r="X153" s="85" t="s">
        <v>2037</v>
      </c>
      <c r="Y153" s="85" t="str">
        <f t="shared" ca="1" si="6"/>
        <v/>
      </c>
    </row>
    <row r="154" spans="1:25" ht="19.5" customHeight="1" x14ac:dyDescent="0.25">
      <c r="A154" s="22">
        <v>145</v>
      </c>
      <c r="B154" s="32" t="str">
        <f t="shared" si="7"/>
        <v/>
      </c>
      <c r="C154" s="16"/>
      <c r="D154" s="12"/>
      <c r="E154" s="11"/>
      <c r="F154" s="33" t="str">
        <f t="shared" ca="1" si="8"/>
        <v/>
      </c>
      <c r="G154" s="11"/>
      <c r="H154" s="11"/>
      <c r="I154" s="38"/>
      <c r="J154" s="38"/>
      <c r="K154" s="25"/>
      <c r="L154" s="11"/>
      <c r="M154" s="16"/>
      <c r="N154" s="7"/>
      <c r="O154" s="10"/>
      <c r="P154" s="10"/>
      <c r="Q154" s="10"/>
      <c r="R154" s="91"/>
      <c r="S154" s="91"/>
      <c r="W154">
        <f ca="1">IF(ISNUMBER(SEARCH($AA$6,Bairros[[#This Row],[BAIRRO]])),MAX($W$5:W153)+1,0)</f>
        <v>0</v>
      </c>
      <c r="X154" s="85" t="s">
        <v>2038</v>
      </c>
      <c r="Y154" s="85" t="str">
        <f t="shared" ca="1" si="6"/>
        <v/>
      </c>
    </row>
    <row r="155" spans="1:25" ht="19.5" customHeight="1" x14ac:dyDescent="0.25">
      <c r="A155" s="23">
        <v>146</v>
      </c>
      <c r="B155" s="32" t="str">
        <f t="shared" si="7"/>
        <v/>
      </c>
      <c r="C155" s="13"/>
      <c r="D155" s="8"/>
      <c r="E155" s="8"/>
      <c r="F155" s="33" t="str">
        <f t="shared" ca="1" si="8"/>
        <v/>
      </c>
      <c r="G155" s="7"/>
      <c r="H155" s="7"/>
      <c r="I155" s="37"/>
      <c r="J155" s="37"/>
      <c r="K155" s="24"/>
      <c r="L155" s="7"/>
      <c r="M155" s="14"/>
      <c r="N155" s="7"/>
      <c r="O155" s="9"/>
      <c r="P155" s="9"/>
      <c r="Q155" s="9"/>
      <c r="R155" s="91"/>
      <c r="S155" s="91"/>
      <c r="W155">
        <f ca="1">IF(ISNUMBER(SEARCH($AA$6,Bairros[[#This Row],[BAIRRO]])),MAX($W$5:W154)+1,0)</f>
        <v>0</v>
      </c>
      <c r="X155" s="85" t="s">
        <v>2039</v>
      </c>
      <c r="Y155" s="85" t="str">
        <f t="shared" ca="1" si="6"/>
        <v/>
      </c>
    </row>
    <row r="156" spans="1:25" ht="19.5" customHeight="1" x14ac:dyDescent="0.25">
      <c r="A156" s="22">
        <v>147</v>
      </c>
      <c r="B156" s="32" t="str">
        <f t="shared" si="7"/>
        <v/>
      </c>
      <c r="C156" s="13"/>
      <c r="D156" s="8"/>
      <c r="E156" s="8"/>
      <c r="F156" s="33" t="str">
        <f t="shared" ca="1" si="8"/>
        <v/>
      </c>
      <c r="G156" s="7"/>
      <c r="H156" s="7"/>
      <c r="I156" s="37"/>
      <c r="J156" s="37"/>
      <c r="K156" s="24"/>
      <c r="L156" s="7"/>
      <c r="M156" s="14"/>
      <c r="N156" s="7"/>
      <c r="O156" s="9"/>
      <c r="P156" s="9"/>
      <c r="Q156" s="9"/>
      <c r="R156" s="91"/>
      <c r="S156" s="91"/>
      <c r="W156">
        <f ca="1">IF(ISNUMBER(SEARCH($AA$6,Bairros[[#This Row],[BAIRRO]])),MAX($W$5:W155)+1,0)</f>
        <v>0</v>
      </c>
      <c r="X156" s="85" t="s">
        <v>2040</v>
      </c>
      <c r="Y156" s="85" t="str">
        <f t="shared" ca="1" si="6"/>
        <v/>
      </c>
    </row>
    <row r="157" spans="1:25" ht="19.5" customHeight="1" x14ac:dyDescent="0.25">
      <c r="A157" s="22">
        <v>148</v>
      </c>
      <c r="B157" s="32" t="str">
        <f t="shared" si="7"/>
        <v/>
      </c>
      <c r="C157" s="13"/>
      <c r="D157" s="8"/>
      <c r="E157" s="8"/>
      <c r="F157" s="33" t="str">
        <f t="shared" ca="1" si="8"/>
        <v/>
      </c>
      <c r="G157" s="7"/>
      <c r="H157" s="7"/>
      <c r="I157" s="37"/>
      <c r="J157" s="37"/>
      <c r="K157" s="24"/>
      <c r="L157" s="7"/>
      <c r="M157" s="14"/>
      <c r="N157" s="7"/>
      <c r="O157" s="9"/>
      <c r="P157" s="9"/>
      <c r="Q157" s="9"/>
      <c r="R157" s="91"/>
      <c r="S157" s="91"/>
      <c r="W157">
        <f ca="1">IF(ISNUMBER(SEARCH($AA$6,Bairros[[#This Row],[BAIRRO]])),MAX($W$5:W156)+1,0)</f>
        <v>0</v>
      </c>
      <c r="X157" s="85" t="s">
        <v>2041</v>
      </c>
      <c r="Y157" s="85" t="str">
        <f t="shared" ca="1" si="6"/>
        <v/>
      </c>
    </row>
    <row r="158" spans="1:25" ht="19.5" customHeight="1" x14ac:dyDescent="0.25">
      <c r="A158" s="23">
        <v>149</v>
      </c>
      <c r="B158" s="32" t="str">
        <f t="shared" si="7"/>
        <v/>
      </c>
      <c r="C158" s="16"/>
      <c r="D158" s="12"/>
      <c r="E158" s="12"/>
      <c r="F158" s="33" t="str">
        <f t="shared" ca="1" si="8"/>
        <v/>
      </c>
      <c r="G158" s="11"/>
      <c r="H158" s="11"/>
      <c r="I158" s="38"/>
      <c r="J158" s="38"/>
      <c r="K158" s="25"/>
      <c r="L158" s="11"/>
      <c r="M158" s="16"/>
      <c r="N158" s="7"/>
      <c r="O158" s="10"/>
      <c r="P158" s="10"/>
      <c r="Q158" s="10"/>
      <c r="R158" s="91"/>
      <c r="S158" s="91"/>
      <c r="W158">
        <f ca="1">IF(ISNUMBER(SEARCH($AA$6,Bairros[[#This Row],[BAIRRO]])),MAX($W$5:W157)+1,0)</f>
        <v>0</v>
      </c>
      <c r="X158" s="85" t="s">
        <v>2042</v>
      </c>
      <c r="Y158" s="85" t="str">
        <f t="shared" ca="1" si="6"/>
        <v/>
      </c>
    </row>
    <row r="159" spans="1:25" ht="19.5" customHeight="1" x14ac:dyDescent="0.25">
      <c r="A159" s="22">
        <v>150</v>
      </c>
      <c r="B159" s="32" t="str">
        <f t="shared" si="7"/>
        <v/>
      </c>
      <c r="C159" s="16"/>
      <c r="D159" s="12"/>
      <c r="E159" s="11"/>
      <c r="F159" s="33" t="str">
        <f t="shared" ca="1" si="8"/>
        <v/>
      </c>
      <c r="G159" s="11"/>
      <c r="H159" s="11"/>
      <c r="I159" s="38"/>
      <c r="J159" s="38"/>
      <c r="K159" s="25"/>
      <c r="L159" s="11"/>
      <c r="M159" s="16"/>
      <c r="N159" s="7"/>
      <c r="O159" s="10"/>
      <c r="P159" s="10"/>
      <c r="Q159" s="10"/>
      <c r="R159" s="91"/>
      <c r="S159" s="91"/>
      <c r="W159">
        <f ca="1">IF(ISNUMBER(SEARCH($AA$6,Bairros[[#This Row],[BAIRRO]])),MAX($W$5:W158)+1,0)</f>
        <v>0</v>
      </c>
      <c r="X159" s="85" t="s">
        <v>2043</v>
      </c>
      <c r="Y159" s="85" t="str">
        <f t="shared" ca="1" si="6"/>
        <v/>
      </c>
    </row>
    <row r="160" spans="1:25" ht="19.5" customHeight="1" x14ac:dyDescent="0.25">
      <c r="A160" s="22">
        <v>151</v>
      </c>
      <c r="B160" s="32" t="str">
        <f t="shared" si="7"/>
        <v/>
      </c>
      <c r="C160" s="16"/>
      <c r="D160" s="12"/>
      <c r="E160" s="11"/>
      <c r="F160" s="33" t="str">
        <f t="shared" ca="1" si="8"/>
        <v/>
      </c>
      <c r="G160" s="11"/>
      <c r="H160" s="11"/>
      <c r="I160" s="38"/>
      <c r="J160" s="38"/>
      <c r="K160" s="25"/>
      <c r="L160" s="11"/>
      <c r="M160" s="16"/>
      <c r="N160" s="7"/>
      <c r="O160" s="10"/>
      <c r="P160" s="10"/>
      <c r="Q160" s="10"/>
      <c r="R160" s="91"/>
      <c r="S160" s="91"/>
      <c r="W160">
        <f ca="1">IF(ISNUMBER(SEARCH($AA$6,Bairros[[#This Row],[BAIRRO]])),MAX($W$5:W159)+1,0)</f>
        <v>0</v>
      </c>
      <c r="X160" s="85" t="s">
        <v>2044</v>
      </c>
      <c r="Y160" s="85" t="str">
        <f t="shared" ca="1" si="6"/>
        <v/>
      </c>
    </row>
    <row r="161" spans="1:25" ht="19.5" customHeight="1" x14ac:dyDescent="0.25">
      <c r="A161" s="23">
        <v>152</v>
      </c>
      <c r="B161" s="32" t="str">
        <f t="shared" si="7"/>
        <v/>
      </c>
      <c r="C161" s="13"/>
      <c r="D161" s="8"/>
      <c r="E161" s="8"/>
      <c r="F161" s="33" t="str">
        <f t="shared" ca="1" si="8"/>
        <v/>
      </c>
      <c r="G161" s="7"/>
      <c r="H161" s="7"/>
      <c r="I161" s="37"/>
      <c r="J161" s="37"/>
      <c r="K161" s="24"/>
      <c r="L161" s="7"/>
      <c r="M161" s="14"/>
      <c r="N161" s="7"/>
      <c r="O161" s="9"/>
      <c r="P161" s="9"/>
      <c r="Q161" s="9"/>
      <c r="R161" s="91"/>
      <c r="S161" s="91"/>
      <c r="W161">
        <f ca="1">IF(ISNUMBER(SEARCH($AA$6,Bairros[[#This Row],[BAIRRO]])),MAX($W$5:W160)+1,0)</f>
        <v>0</v>
      </c>
      <c r="X161" s="85" t="s">
        <v>2045</v>
      </c>
      <c r="Y161" s="85" t="str">
        <f t="shared" ca="1" si="6"/>
        <v/>
      </c>
    </row>
    <row r="162" spans="1:25" ht="19.5" customHeight="1" x14ac:dyDescent="0.25">
      <c r="A162" s="22">
        <v>153</v>
      </c>
      <c r="B162" s="32" t="str">
        <f t="shared" si="7"/>
        <v/>
      </c>
      <c r="C162" s="13"/>
      <c r="D162" s="8"/>
      <c r="E162" s="8"/>
      <c r="F162" s="33" t="str">
        <f t="shared" ca="1" si="8"/>
        <v/>
      </c>
      <c r="G162" s="7"/>
      <c r="H162" s="7"/>
      <c r="I162" s="37"/>
      <c r="J162" s="37"/>
      <c r="K162" s="24"/>
      <c r="L162" s="7"/>
      <c r="M162" s="14"/>
      <c r="N162" s="7"/>
      <c r="O162" s="9"/>
      <c r="P162" s="9"/>
      <c r="Q162" s="9"/>
      <c r="R162" s="91"/>
      <c r="S162" s="91"/>
      <c r="W162">
        <f ca="1">IF(ISNUMBER(SEARCH($AA$6,Bairros[[#This Row],[BAIRRO]])),MAX($W$5:W161)+1,0)</f>
        <v>0</v>
      </c>
      <c r="X162" s="85" t="s">
        <v>2046</v>
      </c>
      <c r="Y162" s="85" t="str">
        <f t="shared" ca="1" si="6"/>
        <v/>
      </c>
    </row>
    <row r="163" spans="1:25" ht="19.5" customHeight="1" x14ac:dyDescent="0.25">
      <c r="A163" s="22">
        <v>154</v>
      </c>
      <c r="B163" s="32" t="str">
        <f t="shared" si="7"/>
        <v/>
      </c>
      <c r="C163" s="13"/>
      <c r="D163" s="8"/>
      <c r="E163" s="8"/>
      <c r="F163" s="33" t="str">
        <f t="shared" ca="1" si="8"/>
        <v/>
      </c>
      <c r="G163" s="7"/>
      <c r="H163" s="7"/>
      <c r="I163" s="37"/>
      <c r="J163" s="37"/>
      <c r="K163" s="24"/>
      <c r="L163" s="7"/>
      <c r="M163" s="14"/>
      <c r="N163" s="7"/>
      <c r="O163" s="9"/>
      <c r="P163" s="9"/>
      <c r="Q163" s="9"/>
      <c r="R163" s="91"/>
      <c r="S163" s="91"/>
      <c r="W163">
        <f ca="1">IF(ISNUMBER(SEARCH($AA$6,Bairros[[#This Row],[BAIRRO]])),MAX($W$5:W162)+1,0)</f>
        <v>0</v>
      </c>
      <c r="X163" s="85" t="s">
        <v>2047</v>
      </c>
      <c r="Y163" s="85" t="str">
        <f t="shared" ca="1" si="6"/>
        <v/>
      </c>
    </row>
    <row r="164" spans="1:25" ht="19.5" customHeight="1" x14ac:dyDescent="0.25">
      <c r="A164" s="23">
        <v>155</v>
      </c>
      <c r="B164" s="32" t="str">
        <f t="shared" si="7"/>
        <v/>
      </c>
      <c r="C164" s="16"/>
      <c r="D164" s="12"/>
      <c r="E164" s="12"/>
      <c r="F164" s="33" t="str">
        <f t="shared" ca="1" si="8"/>
        <v/>
      </c>
      <c r="G164" s="11"/>
      <c r="H164" s="11"/>
      <c r="I164" s="38"/>
      <c r="J164" s="38"/>
      <c r="K164" s="25"/>
      <c r="L164" s="11"/>
      <c r="M164" s="16"/>
      <c r="N164" s="7"/>
      <c r="O164" s="10"/>
      <c r="P164" s="10"/>
      <c r="Q164" s="10"/>
      <c r="R164" s="91"/>
      <c r="S164" s="91"/>
      <c r="W164">
        <f ca="1">IF(ISNUMBER(SEARCH($AA$6,Bairros[[#This Row],[BAIRRO]])),MAX($W$5:W163)+1,0)</f>
        <v>0</v>
      </c>
      <c r="X164" s="85" t="s">
        <v>2048</v>
      </c>
      <c r="Y164" s="85" t="str">
        <f t="shared" ca="1" si="6"/>
        <v/>
      </c>
    </row>
    <row r="165" spans="1:25" ht="19.5" customHeight="1" x14ac:dyDescent="0.25">
      <c r="A165" s="22">
        <v>156</v>
      </c>
      <c r="B165" s="32" t="str">
        <f t="shared" si="7"/>
        <v/>
      </c>
      <c r="C165" s="16"/>
      <c r="D165" s="12"/>
      <c r="E165" s="11"/>
      <c r="F165" s="33" t="str">
        <f t="shared" ca="1" si="8"/>
        <v/>
      </c>
      <c r="G165" s="11"/>
      <c r="H165" s="11"/>
      <c r="I165" s="38"/>
      <c r="J165" s="38"/>
      <c r="K165" s="25"/>
      <c r="L165" s="11"/>
      <c r="M165" s="16"/>
      <c r="N165" s="7"/>
      <c r="O165" s="10"/>
      <c r="P165" s="10"/>
      <c r="Q165" s="10"/>
      <c r="R165" s="91"/>
      <c r="S165" s="91"/>
      <c r="W165">
        <f ca="1">IF(ISNUMBER(SEARCH($AA$6,Bairros[[#This Row],[BAIRRO]])),MAX($W$5:W164)+1,0)</f>
        <v>0</v>
      </c>
      <c r="X165" s="85" t="s">
        <v>2049</v>
      </c>
      <c r="Y165" s="85" t="str">
        <f t="shared" ca="1" si="6"/>
        <v/>
      </c>
    </row>
    <row r="166" spans="1:25" ht="19.5" customHeight="1" x14ac:dyDescent="0.25">
      <c r="A166" s="22">
        <v>157</v>
      </c>
      <c r="B166" s="32" t="str">
        <f t="shared" si="7"/>
        <v/>
      </c>
      <c r="C166" s="16"/>
      <c r="D166" s="12"/>
      <c r="E166" s="11"/>
      <c r="F166" s="33" t="str">
        <f t="shared" ca="1" si="8"/>
        <v/>
      </c>
      <c r="G166" s="11"/>
      <c r="H166" s="11"/>
      <c r="I166" s="38"/>
      <c r="J166" s="38"/>
      <c r="K166" s="25"/>
      <c r="L166" s="11"/>
      <c r="M166" s="16"/>
      <c r="N166" s="7"/>
      <c r="O166" s="10"/>
      <c r="P166" s="10"/>
      <c r="Q166" s="10"/>
      <c r="R166" s="91"/>
      <c r="S166" s="91"/>
      <c r="W166">
        <f ca="1">IF(ISNUMBER(SEARCH($AA$6,Bairros[[#This Row],[BAIRRO]])),MAX($W$5:W165)+1,0)</f>
        <v>0</v>
      </c>
      <c r="X166" s="85" t="s">
        <v>2050</v>
      </c>
      <c r="Y166" s="85" t="str">
        <f t="shared" ca="1" si="6"/>
        <v/>
      </c>
    </row>
    <row r="167" spans="1:25" ht="19.5" customHeight="1" x14ac:dyDescent="0.25">
      <c r="A167" s="23">
        <v>158</v>
      </c>
      <c r="B167" s="32" t="str">
        <f t="shared" si="7"/>
        <v/>
      </c>
      <c r="C167" s="13"/>
      <c r="D167" s="8"/>
      <c r="E167" s="8"/>
      <c r="F167" s="33" t="str">
        <f t="shared" ca="1" si="8"/>
        <v/>
      </c>
      <c r="G167" s="7"/>
      <c r="H167" s="7"/>
      <c r="I167" s="37"/>
      <c r="J167" s="37"/>
      <c r="K167" s="24"/>
      <c r="L167" s="7"/>
      <c r="M167" s="14"/>
      <c r="N167" s="7"/>
      <c r="O167" s="9"/>
      <c r="P167" s="9"/>
      <c r="Q167" s="9"/>
      <c r="R167" s="91"/>
      <c r="S167" s="91"/>
      <c r="W167">
        <f ca="1">IF(ISNUMBER(SEARCH($AA$6,Bairros[[#This Row],[BAIRRO]])),MAX($W$5:W166)+1,0)</f>
        <v>0</v>
      </c>
      <c r="X167" s="85" t="s">
        <v>2051</v>
      </c>
      <c r="Y167" s="85" t="str">
        <f t="shared" ca="1" si="6"/>
        <v/>
      </c>
    </row>
    <row r="168" spans="1:25" ht="19.5" customHeight="1" x14ac:dyDescent="0.25">
      <c r="A168" s="22">
        <v>159</v>
      </c>
      <c r="B168" s="32" t="str">
        <f t="shared" si="7"/>
        <v/>
      </c>
      <c r="C168" s="13"/>
      <c r="D168" s="8"/>
      <c r="E168" s="8"/>
      <c r="F168" s="33" t="str">
        <f t="shared" ca="1" si="8"/>
        <v/>
      </c>
      <c r="G168" s="7"/>
      <c r="H168" s="7"/>
      <c r="I168" s="37"/>
      <c r="J168" s="37"/>
      <c r="K168" s="24"/>
      <c r="L168" s="7"/>
      <c r="M168" s="14"/>
      <c r="N168" s="7"/>
      <c r="O168" s="9"/>
      <c r="P168" s="9"/>
      <c r="Q168" s="9"/>
      <c r="R168" s="91"/>
      <c r="S168" s="91"/>
      <c r="W168">
        <f ca="1">IF(ISNUMBER(SEARCH($AA$6,Bairros[[#This Row],[BAIRRO]])),MAX($W$5:W167)+1,0)</f>
        <v>0</v>
      </c>
      <c r="X168" s="85" t="s">
        <v>2052</v>
      </c>
      <c r="Y168" s="85" t="str">
        <f t="shared" ca="1" si="6"/>
        <v/>
      </c>
    </row>
    <row r="169" spans="1:25" ht="19.5" customHeight="1" x14ac:dyDescent="0.25">
      <c r="A169" s="22">
        <v>160</v>
      </c>
      <c r="B169" s="32" t="str">
        <f t="shared" si="7"/>
        <v/>
      </c>
      <c r="C169" s="13"/>
      <c r="D169" s="8"/>
      <c r="E169" s="8"/>
      <c r="F169" s="33" t="str">
        <f t="shared" ca="1" si="8"/>
        <v/>
      </c>
      <c r="G169" s="7"/>
      <c r="H169" s="7"/>
      <c r="I169" s="37"/>
      <c r="J169" s="37"/>
      <c r="K169" s="24"/>
      <c r="L169" s="7"/>
      <c r="M169" s="14"/>
      <c r="N169" s="7"/>
      <c r="O169" s="9"/>
      <c r="P169" s="9"/>
      <c r="Q169" s="9"/>
      <c r="R169" s="91"/>
      <c r="S169" s="91"/>
      <c r="W169">
        <f ca="1">IF(ISNUMBER(SEARCH($AA$6,Bairros[[#This Row],[BAIRRO]])),MAX($W$5:W168)+1,0)</f>
        <v>0</v>
      </c>
      <c r="X169" s="85" t="s">
        <v>2053</v>
      </c>
      <c r="Y169" s="85" t="str">
        <f t="shared" ca="1" si="6"/>
        <v/>
      </c>
    </row>
    <row r="170" spans="1:25" ht="19.5" customHeight="1" x14ac:dyDescent="0.25">
      <c r="A170" s="23">
        <v>161</v>
      </c>
      <c r="B170" s="32" t="str">
        <f t="shared" si="7"/>
        <v/>
      </c>
      <c r="C170" s="16"/>
      <c r="D170" s="12"/>
      <c r="E170" s="12"/>
      <c r="F170" s="33" t="str">
        <f t="shared" ca="1" si="8"/>
        <v/>
      </c>
      <c r="G170" s="11"/>
      <c r="H170" s="11"/>
      <c r="I170" s="38"/>
      <c r="J170" s="38"/>
      <c r="K170" s="25"/>
      <c r="L170" s="11"/>
      <c r="M170" s="16"/>
      <c r="N170" s="7"/>
      <c r="O170" s="10"/>
      <c r="P170" s="10"/>
      <c r="Q170" s="10"/>
      <c r="R170" s="91"/>
      <c r="S170" s="91"/>
      <c r="W170">
        <f ca="1">IF(ISNUMBER(SEARCH($AA$6,Bairros[[#This Row],[BAIRRO]])),MAX($W$5:W169)+1,0)</f>
        <v>0</v>
      </c>
      <c r="X170" s="85" t="s">
        <v>2054</v>
      </c>
      <c r="Y170" s="85" t="str">
        <f t="shared" ca="1" si="6"/>
        <v/>
      </c>
    </row>
    <row r="171" spans="1:25" ht="19.5" customHeight="1" x14ac:dyDescent="0.25">
      <c r="A171" s="22">
        <v>162</v>
      </c>
      <c r="B171" s="32" t="str">
        <f t="shared" si="7"/>
        <v/>
      </c>
      <c r="C171" s="16"/>
      <c r="D171" s="12"/>
      <c r="E171" s="11"/>
      <c r="F171" s="33" t="str">
        <f t="shared" ca="1" si="8"/>
        <v/>
      </c>
      <c r="G171" s="11"/>
      <c r="H171" s="11"/>
      <c r="I171" s="38"/>
      <c r="J171" s="38"/>
      <c r="K171" s="25"/>
      <c r="L171" s="11"/>
      <c r="M171" s="16"/>
      <c r="N171" s="7"/>
      <c r="O171" s="10"/>
      <c r="P171" s="10"/>
      <c r="Q171" s="10"/>
      <c r="R171" s="91"/>
      <c r="S171" s="91"/>
      <c r="W171">
        <f ca="1">IF(ISNUMBER(SEARCH($AA$6,Bairros[[#This Row],[BAIRRO]])),MAX($W$5:W170)+1,0)</f>
        <v>0</v>
      </c>
      <c r="X171" s="85" t="s">
        <v>2055</v>
      </c>
      <c r="Y171" s="85" t="str">
        <f t="shared" ca="1" si="6"/>
        <v/>
      </c>
    </row>
    <row r="172" spans="1:25" ht="19.5" customHeight="1" x14ac:dyDescent="0.25">
      <c r="A172" s="22">
        <v>163</v>
      </c>
      <c r="B172" s="32" t="str">
        <f t="shared" si="7"/>
        <v/>
      </c>
      <c r="C172" s="16"/>
      <c r="D172" s="12"/>
      <c r="E172" s="11"/>
      <c r="F172" s="33" t="str">
        <f t="shared" ca="1" si="8"/>
        <v/>
      </c>
      <c r="G172" s="11"/>
      <c r="H172" s="11"/>
      <c r="I172" s="38"/>
      <c r="J172" s="38"/>
      <c r="K172" s="25"/>
      <c r="L172" s="11"/>
      <c r="M172" s="16"/>
      <c r="N172" s="7"/>
      <c r="O172" s="10"/>
      <c r="P172" s="10"/>
      <c r="Q172" s="10"/>
      <c r="R172" s="91"/>
      <c r="S172" s="91"/>
      <c r="W172">
        <f ca="1">IF(ISNUMBER(SEARCH($AA$6,Bairros[[#This Row],[BAIRRO]])),MAX($W$5:W171)+1,0)</f>
        <v>0</v>
      </c>
      <c r="X172" s="85" t="s">
        <v>2056</v>
      </c>
      <c r="Y172" s="85" t="str">
        <f t="shared" ca="1" si="6"/>
        <v/>
      </c>
    </row>
    <row r="173" spans="1:25" ht="19.5" customHeight="1" x14ac:dyDescent="0.25">
      <c r="A173" s="23">
        <v>164</v>
      </c>
      <c r="B173" s="32" t="str">
        <f t="shared" si="7"/>
        <v/>
      </c>
      <c r="C173" s="13"/>
      <c r="D173" s="8"/>
      <c r="E173" s="8"/>
      <c r="F173" s="33" t="str">
        <f t="shared" ca="1" si="8"/>
        <v/>
      </c>
      <c r="G173" s="7"/>
      <c r="H173" s="7"/>
      <c r="I173" s="37"/>
      <c r="J173" s="37"/>
      <c r="K173" s="24"/>
      <c r="L173" s="7"/>
      <c r="M173" s="14"/>
      <c r="N173" s="7"/>
      <c r="O173" s="9"/>
      <c r="P173" s="9"/>
      <c r="Q173" s="9"/>
      <c r="R173" s="91"/>
      <c r="S173" s="91"/>
      <c r="W173">
        <f ca="1">IF(ISNUMBER(SEARCH($AA$6,Bairros[[#This Row],[BAIRRO]])),MAX($W$5:W172)+1,0)</f>
        <v>0</v>
      </c>
      <c r="X173" s="85" t="s">
        <v>2057</v>
      </c>
      <c r="Y173" s="85" t="str">
        <f t="shared" ca="1" si="6"/>
        <v/>
      </c>
    </row>
    <row r="174" spans="1:25" ht="19.5" customHeight="1" x14ac:dyDescent="0.25">
      <c r="A174" s="22">
        <v>165</v>
      </c>
      <c r="B174" s="32" t="str">
        <f t="shared" si="7"/>
        <v/>
      </c>
      <c r="C174" s="13"/>
      <c r="D174" s="8"/>
      <c r="E174" s="8"/>
      <c r="F174" s="33" t="str">
        <f t="shared" ca="1" si="8"/>
        <v/>
      </c>
      <c r="G174" s="7"/>
      <c r="H174" s="7"/>
      <c r="I174" s="37"/>
      <c r="J174" s="37"/>
      <c r="K174" s="24"/>
      <c r="L174" s="7"/>
      <c r="M174" s="14"/>
      <c r="N174" s="7"/>
      <c r="O174" s="9"/>
      <c r="P174" s="9"/>
      <c r="Q174" s="9"/>
      <c r="R174" s="91"/>
      <c r="S174" s="91"/>
      <c r="W174">
        <f ca="1">IF(ISNUMBER(SEARCH($AA$6,Bairros[[#This Row],[BAIRRO]])),MAX($W$5:W173)+1,0)</f>
        <v>0</v>
      </c>
      <c r="X174" s="85" t="s">
        <v>2058</v>
      </c>
      <c r="Y174" s="85" t="str">
        <f t="shared" ca="1" si="6"/>
        <v/>
      </c>
    </row>
    <row r="175" spans="1:25" ht="19.5" customHeight="1" x14ac:dyDescent="0.25">
      <c r="A175" s="22">
        <v>166</v>
      </c>
      <c r="B175" s="32" t="str">
        <f t="shared" si="7"/>
        <v/>
      </c>
      <c r="C175" s="13"/>
      <c r="D175" s="8"/>
      <c r="E175" s="8"/>
      <c r="F175" s="33" t="str">
        <f t="shared" ca="1" si="8"/>
        <v/>
      </c>
      <c r="G175" s="7"/>
      <c r="H175" s="7"/>
      <c r="I175" s="37"/>
      <c r="J175" s="37"/>
      <c r="K175" s="24"/>
      <c r="L175" s="7"/>
      <c r="M175" s="14"/>
      <c r="N175" s="7"/>
      <c r="O175" s="9"/>
      <c r="P175" s="9"/>
      <c r="Q175" s="9"/>
      <c r="R175" s="91"/>
      <c r="S175" s="91"/>
      <c r="W175">
        <f ca="1">IF(ISNUMBER(SEARCH($AA$6,Bairros[[#This Row],[BAIRRO]])),MAX($W$5:W174)+1,0)</f>
        <v>0</v>
      </c>
      <c r="X175" s="85" t="s">
        <v>2059</v>
      </c>
      <c r="Y175" s="85" t="str">
        <f t="shared" ca="1" si="6"/>
        <v/>
      </c>
    </row>
    <row r="176" spans="1:25" ht="19.5" customHeight="1" x14ac:dyDescent="0.25">
      <c r="A176" s="23">
        <v>167</v>
      </c>
      <c r="B176" s="32" t="str">
        <f t="shared" si="7"/>
        <v/>
      </c>
      <c r="C176" s="16"/>
      <c r="D176" s="12"/>
      <c r="E176" s="12"/>
      <c r="F176" s="33" t="str">
        <f t="shared" ca="1" si="8"/>
        <v/>
      </c>
      <c r="G176" s="11"/>
      <c r="H176" s="11"/>
      <c r="I176" s="38"/>
      <c r="J176" s="38"/>
      <c r="K176" s="25"/>
      <c r="L176" s="11"/>
      <c r="M176" s="16"/>
      <c r="N176" s="7"/>
      <c r="O176" s="10"/>
      <c r="P176" s="10"/>
      <c r="Q176" s="10"/>
      <c r="R176" s="91"/>
      <c r="S176" s="91"/>
      <c r="W176">
        <f ca="1">IF(ISNUMBER(SEARCH($AA$6,Bairros[[#This Row],[BAIRRO]])),MAX($W$5:W175)+1,0)</f>
        <v>0</v>
      </c>
      <c r="X176" s="85" t="s">
        <v>2060</v>
      </c>
      <c r="Y176" s="85" t="str">
        <f t="shared" ca="1" si="6"/>
        <v/>
      </c>
    </row>
    <row r="177" spans="1:25" ht="19.5" customHeight="1" x14ac:dyDescent="0.25">
      <c r="A177" s="22">
        <v>168</v>
      </c>
      <c r="B177" s="32" t="str">
        <f t="shared" si="7"/>
        <v/>
      </c>
      <c r="C177" s="16"/>
      <c r="D177" s="12"/>
      <c r="E177" s="11"/>
      <c r="F177" s="33" t="str">
        <f t="shared" ca="1" si="8"/>
        <v/>
      </c>
      <c r="G177" s="11"/>
      <c r="H177" s="11"/>
      <c r="I177" s="38"/>
      <c r="J177" s="38"/>
      <c r="K177" s="25"/>
      <c r="L177" s="11"/>
      <c r="M177" s="16"/>
      <c r="N177" s="7"/>
      <c r="O177" s="10"/>
      <c r="P177" s="10"/>
      <c r="Q177" s="10"/>
      <c r="R177" s="91"/>
      <c r="S177" s="91"/>
      <c r="W177">
        <f ca="1">IF(ISNUMBER(SEARCH($AA$6,Bairros[[#This Row],[BAIRRO]])),MAX($W$5:W176)+1,0)</f>
        <v>0</v>
      </c>
      <c r="X177" s="85" t="s">
        <v>2061</v>
      </c>
      <c r="Y177" s="85" t="str">
        <f t="shared" ca="1" si="6"/>
        <v/>
      </c>
    </row>
    <row r="178" spans="1:25" ht="19.5" customHeight="1" x14ac:dyDescent="0.25">
      <c r="A178" s="22">
        <v>169</v>
      </c>
      <c r="B178" s="32" t="str">
        <f t="shared" si="7"/>
        <v/>
      </c>
      <c r="C178" s="16"/>
      <c r="D178" s="12"/>
      <c r="E178" s="11"/>
      <c r="F178" s="33" t="str">
        <f t="shared" ca="1" si="8"/>
        <v/>
      </c>
      <c r="G178" s="11"/>
      <c r="H178" s="11"/>
      <c r="I178" s="38"/>
      <c r="J178" s="38"/>
      <c r="K178" s="25"/>
      <c r="L178" s="11"/>
      <c r="M178" s="16"/>
      <c r="N178" s="7"/>
      <c r="O178" s="10"/>
      <c r="P178" s="10"/>
      <c r="Q178" s="10"/>
      <c r="R178" s="91"/>
      <c r="S178" s="91"/>
      <c r="W178">
        <f ca="1">IF(ISNUMBER(SEARCH($AA$6,Bairros[[#This Row],[BAIRRO]])),MAX($W$5:W177)+1,0)</f>
        <v>0</v>
      </c>
      <c r="X178" s="85" t="s">
        <v>2062</v>
      </c>
      <c r="Y178" s="85" t="str">
        <f t="shared" ca="1" si="6"/>
        <v/>
      </c>
    </row>
    <row r="179" spans="1:25" ht="19.5" customHeight="1" x14ac:dyDescent="0.25">
      <c r="A179" s="23">
        <v>170</v>
      </c>
      <c r="B179" s="32" t="str">
        <f t="shared" si="7"/>
        <v/>
      </c>
      <c r="C179" s="13"/>
      <c r="D179" s="8"/>
      <c r="E179" s="8"/>
      <c r="F179" s="33" t="str">
        <f t="shared" ca="1" si="8"/>
        <v/>
      </c>
      <c r="G179" s="7"/>
      <c r="H179" s="7"/>
      <c r="I179" s="37"/>
      <c r="J179" s="37"/>
      <c r="K179" s="24"/>
      <c r="L179" s="7"/>
      <c r="M179" s="14"/>
      <c r="N179" s="7"/>
      <c r="O179" s="9"/>
      <c r="P179" s="9"/>
      <c r="Q179" s="9"/>
      <c r="R179" s="91"/>
      <c r="S179" s="91"/>
      <c r="W179">
        <f ca="1">IF(ISNUMBER(SEARCH($AA$6,Bairros[[#This Row],[BAIRRO]])),MAX($W$5:W178)+1,0)</f>
        <v>0</v>
      </c>
      <c r="X179" s="85" t="s">
        <v>2063</v>
      </c>
      <c r="Y179" s="85" t="str">
        <f t="shared" ca="1" si="6"/>
        <v/>
      </c>
    </row>
    <row r="180" spans="1:25" ht="19.5" customHeight="1" x14ac:dyDescent="0.25">
      <c r="A180" s="22">
        <v>171</v>
      </c>
      <c r="B180" s="32" t="str">
        <f t="shared" si="7"/>
        <v/>
      </c>
      <c r="C180" s="13"/>
      <c r="D180" s="8"/>
      <c r="E180" s="8"/>
      <c r="F180" s="33" t="str">
        <f t="shared" ca="1" si="8"/>
        <v/>
      </c>
      <c r="G180" s="7"/>
      <c r="H180" s="7"/>
      <c r="I180" s="37"/>
      <c r="J180" s="37"/>
      <c r="K180" s="24"/>
      <c r="L180" s="7"/>
      <c r="M180" s="14"/>
      <c r="N180" s="7"/>
      <c r="O180" s="9"/>
      <c r="P180" s="9"/>
      <c r="Q180" s="9"/>
      <c r="R180" s="91"/>
      <c r="S180" s="91"/>
      <c r="W180">
        <f ca="1">IF(ISNUMBER(SEARCH($AA$6,Bairros[[#This Row],[BAIRRO]])),MAX($W$5:W179)+1,0)</f>
        <v>0</v>
      </c>
      <c r="X180" s="85" t="s">
        <v>2064</v>
      </c>
      <c r="Y180" s="85" t="str">
        <f t="shared" ca="1" si="6"/>
        <v/>
      </c>
    </row>
    <row r="181" spans="1:25" ht="19.5" customHeight="1" x14ac:dyDescent="0.25">
      <c r="A181" s="22">
        <v>172</v>
      </c>
      <c r="B181" s="32" t="str">
        <f t="shared" si="7"/>
        <v/>
      </c>
      <c r="C181" s="13"/>
      <c r="D181" s="8"/>
      <c r="E181" s="8"/>
      <c r="F181" s="33" t="str">
        <f t="shared" ca="1" si="8"/>
        <v/>
      </c>
      <c r="G181" s="7"/>
      <c r="H181" s="7"/>
      <c r="I181" s="37"/>
      <c r="J181" s="37"/>
      <c r="K181" s="24"/>
      <c r="L181" s="7"/>
      <c r="M181" s="14"/>
      <c r="N181" s="7"/>
      <c r="O181" s="9"/>
      <c r="P181" s="9"/>
      <c r="Q181" s="9"/>
      <c r="R181" s="91"/>
      <c r="S181" s="91"/>
      <c r="W181">
        <f ca="1">IF(ISNUMBER(SEARCH($AA$6,Bairros[[#This Row],[BAIRRO]])),MAX($W$5:W180)+1,0)</f>
        <v>0</v>
      </c>
      <c r="X181" s="85" t="s">
        <v>2065</v>
      </c>
      <c r="Y181" s="85" t="str">
        <f t="shared" ca="1" si="6"/>
        <v/>
      </c>
    </row>
    <row r="182" spans="1:25" ht="19.5" customHeight="1" x14ac:dyDescent="0.25">
      <c r="A182" s="23">
        <v>173</v>
      </c>
      <c r="B182" s="32" t="str">
        <f t="shared" si="7"/>
        <v/>
      </c>
      <c r="C182" s="16"/>
      <c r="D182" s="12"/>
      <c r="E182" s="12"/>
      <c r="F182" s="33" t="str">
        <f t="shared" ca="1" si="8"/>
        <v/>
      </c>
      <c r="G182" s="11"/>
      <c r="H182" s="11"/>
      <c r="I182" s="38"/>
      <c r="J182" s="38"/>
      <c r="K182" s="25"/>
      <c r="L182" s="11"/>
      <c r="M182" s="16"/>
      <c r="N182" s="7"/>
      <c r="O182" s="10"/>
      <c r="P182" s="10"/>
      <c r="Q182" s="10"/>
      <c r="R182" s="91"/>
      <c r="S182" s="91"/>
      <c r="W182">
        <f ca="1">IF(ISNUMBER(SEARCH($AA$6,Bairros[[#This Row],[BAIRRO]])),MAX($W$5:W181)+1,0)</f>
        <v>0</v>
      </c>
      <c r="X182" s="85" t="s">
        <v>2066</v>
      </c>
      <c r="Y182" s="85" t="str">
        <f t="shared" ca="1" si="6"/>
        <v/>
      </c>
    </row>
    <row r="183" spans="1:25" ht="19.5" customHeight="1" x14ac:dyDescent="0.25">
      <c r="A183" s="22">
        <v>174</v>
      </c>
      <c r="B183" s="32" t="str">
        <f t="shared" si="7"/>
        <v/>
      </c>
      <c r="C183" s="16"/>
      <c r="D183" s="12"/>
      <c r="E183" s="11"/>
      <c r="F183" s="33" t="str">
        <f t="shared" ca="1" si="8"/>
        <v/>
      </c>
      <c r="G183" s="11"/>
      <c r="H183" s="11"/>
      <c r="I183" s="38"/>
      <c r="J183" s="38"/>
      <c r="K183" s="25"/>
      <c r="L183" s="11"/>
      <c r="M183" s="16"/>
      <c r="N183" s="7"/>
      <c r="O183" s="10"/>
      <c r="P183" s="10"/>
      <c r="Q183" s="10"/>
      <c r="R183" s="91"/>
      <c r="S183" s="91"/>
      <c r="W183">
        <f ca="1">IF(ISNUMBER(SEARCH($AA$6,Bairros[[#This Row],[BAIRRO]])),MAX($W$5:W182)+1,0)</f>
        <v>0</v>
      </c>
      <c r="X183" s="85" t="s">
        <v>2067</v>
      </c>
      <c r="Y183" s="85" t="str">
        <f t="shared" ca="1" si="6"/>
        <v/>
      </c>
    </row>
    <row r="184" spans="1:25" ht="19.5" customHeight="1" x14ac:dyDescent="0.25">
      <c r="A184" s="22">
        <v>175</v>
      </c>
      <c r="B184" s="32" t="str">
        <f t="shared" si="7"/>
        <v/>
      </c>
      <c r="C184" s="16"/>
      <c r="D184" s="12"/>
      <c r="E184" s="11"/>
      <c r="F184" s="33" t="str">
        <f t="shared" ca="1" si="8"/>
        <v/>
      </c>
      <c r="G184" s="11"/>
      <c r="H184" s="11"/>
      <c r="I184" s="38"/>
      <c r="J184" s="38"/>
      <c r="K184" s="25"/>
      <c r="L184" s="11"/>
      <c r="M184" s="16"/>
      <c r="N184" s="7"/>
      <c r="O184" s="10"/>
      <c r="P184" s="10"/>
      <c r="Q184" s="10"/>
      <c r="R184" s="91"/>
      <c r="S184" s="91"/>
      <c r="W184">
        <f ca="1">IF(ISNUMBER(SEARCH($AA$6,Bairros[[#This Row],[BAIRRO]])),MAX($W$5:W183)+1,0)</f>
        <v>0</v>
      </c>
      <c r="X184" s="85" t="s">
        <v>2068</v>
      </c>
      <c r="Y184" s="85" t="str">
        <f t="shared" ca="1" si="6"/>
        <v/>
      </c>
    </row>
    <row r="185" spans="1:25" ht="19.5" customHeight="1" x14ac:dyDescent="0.25">
      <c r="A185" s="23">
        <v>176</v>
      </c>
      <c r="B185" s="32" t="str">
        <f t="shared" si="7"/>
        <v/>
      </c>
      <c r="C185" s="13"/>
      <c r="D185" s="8"/>
      <c r="E185" s="8"/>
      <c r="F185" s="33" t="str">
        <f t="shared" ca="1" si="8"/>
        <v/>
      </c>
      <c r="G185" s="7"/>
      <c r="H185" s="7"/>
      <c r="I185" s="37"/>
      <c r="J185" s="37"/>
      <c r="K185" s="24"/>
      <c r="L185" s="7"/>
      <c r="M185" s="14"/>
      <c r="N185" s="7"/>
      <c r="O185" s="9"/>
      <c r="P185" s="9"/>
      <c r="Q185" s="9"/>
      <c r="R185" s="91"/>
      <c r="S185" s="91"/>
      <c r="W185">
        <f ca="1">IF(ISNUMBER(SEARCH($AA$6,Bairros[[#This Row],[BAIRRO]])),MAX($W$5:W184)+1,0)</f>
        <v>0</v>
      </c>
      <c r="X185" s="85" t="s">
        <v>2069</v>
      </c>
      <c r="Y185" s="85" t="str">
        <f t="shared" ca="1" si="6"/>
        <v/>
      </c>
    </row>
    <row r="186" spans="1:25" ht="19.5" customHeight="1" x14ac:dyDescent="0.25">
      <c r="A186" s="22">
        <v>177</v>
      </c>
      <c r="B186" s="32" t="str">
        <f t="shared" si="7"/>
        <v/>
      </c>
      <c r="C186" s="13"/>
      <c r="D186" s="8"/>
      <c r="E186" s="8"/>
      <c r="F186" s="33" t="str">
        <f t="shared" ca="1" si="8"/>
        <v/>
      </c>
      <c r="G186" s="7"/>
      <c r="H186" s="7"/>
      <c r="I186" s="37"/>
      <c r="J186" s="37"/>
      <c r="K186" s="24"/>
      <c r="L186" s="7"/>
      <c r="M186" s="14"/>
      <c r="N186" s="7"/>
      <c r="O186" s="9"/>
      <c r="P186" s="9"/>
      <c r="Q186" s="9"/>
      <c r="R186" s="91"/>
      <c r="S186" s="91"/>
      <c r="W186">
        <f ca="1">IF(ISNUMBER(SEARCH($AA$6,Bairros[[#This Row],[BAIRRO]])),MAX($W$5:W185)+1,0)</f>
        <v>0</v>
      </c>
      <c r="X186" s="85" t="s">
        <v>2070</v>
      </c>
      <c r="Y186" s="85" t="str">
        <f t="shared" ca="1" si="6"/>
        <v/>
      </c>
    </row>
    <row r="187" spans="1:25" ht="19.5" customHeight="1" x14ac:dyDescent="0.25">
      <c r="A187" s="22">
        <v>178</v>
      </c>
      <c r="B187" s="32" t="str">
        <f t="shared" si="7"/>
        <v/>
      </c>
      <c r="C187" s="13"/>
      <c r="D187" s="8"/>
      <c r="E187" s="8"/>
      <c r="F187" s="33" t="str">
        <f t="shared" ca="1" si="8"/>
        <v/>
      </c>
      <c r="G187" s="7"/>
      <c r="H187" s="7"/>
      <c r="I187" s="37"/>
      <c r="J187" s="37"/>
      <c r="K187" s="24"/>
      <c r="L187" s="7"/>
      <c r="M187" s="14"/>
      <c r="N187" s="7"/>
      <c r="O187" s="9"/>
      <c r="P187" s="9"/>
      <c r="Q187" s="9"/>
      <c r="R187" s="91"/>
      <c r="S187" s="91"/>
      <c r="W187">
        <f ca="1">IF(ISNUMBER(SEARCH($AA$6,Bairros[[#This Row],[BAIRRO]])),MAX($W$5:W186)+1,0)</f>
        <v>0</v>
      </c>
      <c r="X187" s="85" t="s">
        <v>2071</v>
      </c>
      <c r="Y187" s="85" t="str">
        <f t="shared" ca="1" si="6"/>
        <v/>
      </c>
    </row>
    <row r="188" spans="1:25" ht="19.5" customHeight="1" x14ac:dyDescent="0.25">
      <c r="A188" s="23">
        <v>179</v>
      </c>
      <c r="B188" s="32" t="str">
        <f t="shared" si="7"/>
        <v/>
      </c>
      <c r="C188" s="16"/>
      <c r="D188" s="12"/>
      <c r="E188" s="12"/>
      <c r="F188" s="33" t="str">
        <f t="shared" ca="1" si="8"/>
        <v/>
      </c>
      <c r="G188" s="11"/>
      <c r="H188" s="11"/>
      <c r="I188" s="38"/>
      <c r="J188" s="38"/>
      <c r="K188" s="25"/>
      <c r="L188" s="11"/>
      <c r="M188" s="16"/>
      <c r="N188" s="7"/>
      <c r="O188" s="10"/>
      <c r="P188" s="10"/>
      <c r="Q188" s="10"/>
      <c r="R188" s="91"/>
      <c r="S188" s="91"/>
      <c r="W188">
        <f ca="1">IF(ISNUMBER(SEARCH($AA$6,Bairros[[#This Row],[BAIRRO]])),MAX($W$5:W187)+1,0)</f>
        <v>0</v>
      </c>
      <c r="X188" s="85" t="s">
        <v>2072</v>
      </c>
      <c r="Y188" s="85" t="str">
        <f t="shared" ca="1" si="6"/>
        <v/>
      </c>
    </row>
    <row r="189" spans="1:25" ht="19.5" customHeight="1" x14ac:dyDescent="0.25">
      <c r="A189" s="22">
        <v>180</v>
      </c>
      <c r="B189" s="32" t="str">
        <f t="shared" si="7"/>
        <v/>
      </c>
      <c r="C189" s="16"/>
      <c r="D189" s="12"/>
      <c r="E189" s="11"/>
      <c r="F189" s="33" t="str">
        <f t="shared" ca="1" si="8"/>
        <v/>
      </c>
      <c r="G189" s="11"/>
      <c r="H189" s="11"/>
      <c r="I189" s="38"/>
      <c r="J189" s="38"/>
      <c r="K189" s="25"/>
      <c r="L189" s="11"/>
      <c r="M189" s="16"/>
      <c r="N189" s="7"/>
      <c r="O189" s="10"/>
      <c r="P189" s="10"/>
      <c r="Q189" s="10"/>
      <c r="R189" s="91"/>
      <c r="S189" s="91"/>
      <c r="W189">
        <f ca="1">IF(ISNUMBER(SEARCH($AA$6,Bairros[[#This Row],[BAIRRO]])),MAX($W$5:W188)+1,0)</f>
        <v>0</v>
      </c>
      <c r="X189" s="85" t="s">
        <v>2073</v>
      </c>
      <c r="Y189" s="85" t="str">
        <f t="shared" ca="1" si="6"/>
        <v/>
      </c>
    </row>
    <row r="190" spans="1:25" ht="19.5" customHeight="1" x14ac:dyDescent="0.25">
      <c r="A190" s="22">
        <v>181</v>
      </c>
      <c r="B190" s="32" t="str">
        <f t="shared" si="7"/>
        <v/>
      </c>
      <c r="C190" s="16"/>
      <c r="D190" s="12"/>
      <c r="E190" s="11"/>
      <c r="F190" s="33" t="str">
        <f t="shared" ca="1" si="8"/>
        <v/>
      </c>
      <c r="G190" s="11"/>
      <c r="H190" s="11"/>
      <c r="I190" s="38"/>
      <c r="J190" s="38"/>
      <c r="K190" s="25"/>
      <c r="L190" s="11"/>
      <c r="M190" s="16"/>
      <c r="N190" s="7"/>
      <c r="O190" s="10"/>
      <c r="P190" s="10"/>
      <c r="Q190" s="10"/>
      <c r="R190" s="91"/>
      <c r="S190" s="91"/>
      <c r="W190">
        <f ca="1">IF(ISNUMBER(SEARCH($AA$6,Bairros[[#This Row],[BAIRRO]])),MAX($W$5:W189)+1,0)</f>
        <v>0</v>
      </c>
      <c r="X190" s="85" t="s">
        <v>2074</v>
      </c>
      <c r="Y190" s="85" t="str">
        <f t="shared" ca="1" si="6"/>
        <v/>
      </c>
    </row>
    <row r="191" spans="1:25" ht="19.5" customHeight="1" x14ac:dyDescent="0.25">
      <c r="A191" s="23">
        <v>182</v>
      </c>
      <c r="B191" s="32" t="str">
        <f t="shared" si="7"/>
        <v/>
      </c>
      <c r="C191" s="13"/>
      <c r="D191" s="8"/>
      <c r="E191" s="8"/>
      <c r="F191" s="33" t="str">
        <f t="shared" ca="1" si="8"/>
        <v/>
      </c>
      <c r="G191" s="7"/>
      <c r="H191" s="7"/>
      <c r="I191" s="37"/>
      <c r="J191" s="37"/>
      <c r="K191" s="24"/>
      <c r="L191" s="7"/>
      <c r="M191" s="14"/>
      <c r="N191" s="7"/>
      <c r="O191" s="9"/>
      <c r="P191" s="9"/>
      <c r="Q191" s="9"/>
      <c r="R191" s="91"/>
      <c r="S191" s="91"/>
      <c r="W191">
        <f ca="1">IF(ISNUMBER(SEARCH($AA$6,Bairros[[#This Row],[BAIRRO]])),MAX($W$5:W190)+1,0)</f>
        <v>0</v>
      </c>
      <c r="X191" s="85" t="s">
        <v>2075</v>
      </c>
      <c r="Y191" s="85" t="str">
        <f t="shared" ca="1" si="6"/>
        <v/>
      </c>
    </row>
    <row r="192" spans="1:25" ht="19.5" customHeight="1" x14ac:dyDescent="0.25">
      <c r="A192" s="22">
        <v>183</v>
      </c>
      <c r="B192" s="32" t="str">
        <f t="shared" si="7"/>
        <v/>
      </c>
      <c r="C192" s="13"/>
      <c r="D192" s="8"/>
      <c r="E192" s="8"/>
      <c r="F192" s="33" t="str">
        <f t="shared" ca="1" si="8"/>
        <v/>
      </c>
      <c r="G192" s="7"/>
      <c r="H192" s="7"/>
      <c r="I192" s="37"/>
      <c r="J192" s="37"/>
      <c r="K192" s="24"/>
      <c r="L192" s="7"/>
      <c r="M192" s="14"/>
      <c r="N192" s="7"/>
      <c r="O192" s="9"/>
      <c r="P192" s="9"/>
      <c r="Q192" s="9"/>
      <c r="R192" s="91"/>
      <c r="S192" s="91"/>
      <c r="W192">
        <f ca="1">IF(ISNUMBER(SEARCH($AA$6,Bairros[[#This Row],[BAIRRO]])),MAX($W$5:W191)+1,0)</f>
        <v>0</v>
      </c>
      <c r="X192" s="85" t="s">
        <v>2076</v>
      </c>
      <c r="Y192" s="85" t="str">
        <f t="shared" ca="1" si="6"/>
        <v/>
      </c>
    </row>
    <row r="193" spans="1:25" ht="19.5" customHeight="1" x14ac:dyDescent="0.25">
      <c r="A193" s="22">
        <v>184</v>
      </c>
      <c r="B193" s="32" t="str">
        <f t="shared" si="7"/>
        <v/>
      </c>
      <c r="C193" s="13"/>
      <c r="D193" s="8"/>
      <c r="E193" s="8"/>
      <c r="F193" s="33" t="str">
        <f t="shared" ca="1" si="8"/>
        <v/>
      </c>
      <c r="G193" s="7"/>
      <c r="H193" s="7"/>
      <c r="I193" s="37"/>
      <c r="J193" s="37"/>
      <c r="K193" s="24"/>
      <c r="L193" s="7"/>
      <c r="M193" s="14"/>
      <c r="N193" s="7"/>
      <c r="O193" s="9"/>
      <c r="P193" s="9"/>
      <c r="Q193" s="9"/>
      <c r="R193" s="91"/>
      <c r="S193" s="91"/>
      <c r="W193">
        <f ca="1">IF(ISNUMBER(SEARCH($AA$6,Bairros[[#This Row],[BAIRRO]])),MAX($W$5:W192)+1,0)</f>
        <v>0</v>
      </c>
      <c r="X193" s="85" t="s">
        <v>2077</v>
      </c>
      <c r="Y193" s="85" t="str">
        <f t="shared" ca="1" si="6"/>
        <v/>
      </c>
    </row>
    <row r="194" spans="1:25" ht="19.5" customHeight="1" x14ac:dyDescent="0.25">
      <c r="A194" s="23">
        <v>185</v>
      </c>
      <c r="B194" s="32" t="str">
        <f t="shared" si="7"/>
        <v/>
      </c>
      <c r="C194" s="16"/>
      <c r="D194" s="12"/>
      <c r="E194" s="12"/>
      <c r="F194" s="33" t="str">
        <f t="shared" ca="1" si="8"/>
        <v/>
      </c>
      <c r="G194" s="11"/>
      <c r="H194" s="11"/>
      <c r="I194" s="38"/>
      <c r="J194" s="38"/>
      <c r="K194" s="25"/>
      <c r="L194" s="11"/>
      <c r="M194" s="16"/>
      <c r="N194" s="7"/>
      <c r="O194" s="10"/>
      <c r="P194" s="10"/>
      <c r="Q194" s="10"/>
      <c r="R194" s="91"/>
      <c r="S194" s="91"/>
      <c r="W194">
        <f ca="1">IF(ISNUMBER(SEARCH($AA$6,Bairros[[#This Row],[BAIRRO]])),MAX($W$5:W193)+1,0)</f>
        <v>0</v>
      </c>
      <c r="X194" s="85" t="s">
        <v>2078</v>
      </c>
      <c r="Y194" s="85" t="str">
        <f t="shared" ca="1" si="6"/>
        <v/>
      </c>
    </row>
    <row r="195" spans="1:25" ht="19.5" customHeight="1" x14ac:dyDescent="0.25">
      <c r="A195" s="22">
        <v>186</v>
      </c>
      <c r="B195" s="32" t="str">
        <f t="shared" si="7"/>
        <v/>
      </c>
      <c r="C195" s="16"/>
      <c r="D195" s="12"/>
      <c r="E195" s="11"/>
      <c r="F195" s="33" t="str">
        <f t="shared" ca="1" si="8"/>
        <v/>
      </c>
      <c r="G195" s="11"/>
      <c r="H195" s="11"/>
      <c r="I195" s="38"/>
      <c r="J195" s="38"/>
      <c r="K195" s="25"/>
      <c r="L195" s="11"/>
      <c r="M195" s="16"/>
      <c r="N195" s="7"/>
      <c r="O195" s="10"/>
      <c r="P195" s="10"/>
      <c r="Q195" s="10"/>
      <c r="R195" s="91"/>
      <c r="S195" s="91"/>
      <c r="W195">
        <f ca="1">IF(ISNUMBER(SEARCH($AA$6,Bairros[[#This Row],[BAIRRO]])),MAX($W$5:W194)+1,0)</f>
        <v>0</v>
      </c>
      <c r="X195" s="85" t="s">
        <v>2079</v>
      </c>
      <c r="Y195" s="85" t="str">
        <f t="shared" ca="1" si="6"/>
        <v/>
      </c>
    </row>
    <row r="196" spans="1:25" ht="19.5" customHeight="1" x14ac:dyDescent="0.25">
      <c r="A196" s="22">
        <v>187</v>
      </c>
      <c r="B196" s="32" t="str">
        <f t="shared" si="7"/>
        <v/>
      </c>
      <c r="C196" s="16"/>
      <c r="D196" s="12"/>
      <c r="E196" s="11"/>
      <c r="F196" s="33" t="str">
        <f t="shared" ca="1" si="8"/>
        <v/>
      </c>
      <c r="G196" s="11"/>
      <c r="H196" s="11"/>
      <c r="I196" s="38"/>
      <c r="J196" s="38"/>
      <c r="K196" s="25"/>
      <c r="L196" s="11"/>
      <c r="M196" s="16"/>
      <c r="N196" s="7"/>
      <c r="O196" s="10"/>
      <c r="P196" s="10"/>
      <c r="Q196" s="10"/>
      <c r="R196" s="91"/>
      <c r="S196" s="91"/>
      <c r="W196">
        <f ca="1">IF(ISNUMBER(SEARCH($AA$6,Bairros[[#This Row],[BAIRRO]])),MAX($W$5:W195)+1,0)</f>
        <v>0</v>
      </c>
      <c r="X196" s="85" t="s">
        <v>2080</v>
      </c>
      <c r="Y196" s="85" t="str">
        <f t="shared" ca="1" si="6"/>
        <v/>
      </c>
    </row>
    <row r="197" spans="1:25" ht="19.5" customHeight="1" x14ac:dyDescent="0.25">
      <c r="A197" s="23">
        <v>188</v>
      </c>
      <c r="B197" s="32" t="str">
        <f t="shared" si="7"/>
        <v/>
      </c>
      <c r="C197" s="13"/>
      <c r="D197" s="8"/>
      <c r="E197" s="8"/>
      <c r="F197" s="33" t="str">
        <f t="shared" ca="1" si="8"/>
        <v/>
      </c>
      <c r="G197" s="7"/>
      <c r="H197" s="7"/>
      <c r="I197" s="37"/>
      <c r="J197" s="37"/>
      <c r="K197" s="24"/>
      <c r="L197" s="7"/>
      <c r="M197" s="14"/>
      <c r="N197" s="7"/>
      <c r="O197" s="9"/>
      <c r="P197" s="9"/>
      <c r="Q197" s="9"/>
      <c r="R197" s="91"/>
      <c r="S197" s="91"/>
      <c r="W197">
        <f ca="1">IF(ISNUMBER(SEARCH($AA$6,Bairros[[#This Row],[BAIRRO]])),MAX($W$5:W196)+1,0)</f>
        <v>0</v>
      </c>
      <c r="X197" s="85" t="s">
        <v>2081</v>
      </c>
      <c r="Y197" s="85" t="str">
        <f t="shared" ca="1" si="6"/>
        <v/>
      </c>
    </row>
    <row r="198" spans="1:25" ht="19.5" customHeight="1" x14ac:dyDescent="0.25">
      <c r="A198" s="22">
        <v>189</v>
      </c>
      <c r="B198" s="32" t="str">
        <f t="shared" si="7"/>
        <v/>
      </c>
      <c r="C198" s="13"/>
      <c r="D198" s="8"/>
      <c r="E198" s="8"/>
      <c r="F198" s="33" t="str">
        <f t="shared" ca="1" si="8"/>
        <v/>
      </c>
      <c r="G198" s="7"/>
      <c r="H198" s="7"/>
      <c r="I198" s="37"/>
      <c r="J198" s="37"/>
      <c r="K198" s="24"/>
      <c r="L198" s="7"/>
      <c r="M198" s="14"/>
      <c r="N198" s="7"/>
      <c r="O198" s="9"/>
      <c r="P198" s="9"/>
      <c r="Q198" s="9"/>
      <c r="R198" s="91"/>
      <c r="S198" s="91"/>
      <c r="W198">
        <f ca="1">IF(ISNUMBER(SEARCH($AA$6,Bairros[[#This Row],[BAIRRO]])),MAX($W$5:W197)+1,0)</f>
        <v>0</v>
      </c>
      <c r="X198" s="85" t="s">
        <v>2082</v>
      </c>
      <c r="Y198" s="85" t="str">
        <f t="shared" ref="Y198:Y261" ca="1" si="9">IFERROR(VLOOKUP(ROW(AB197),W198:X645,2,FALSE),"")</f>
        <v/>
      </c>
    </row>
    <row r="199" spans="1:25" ht="19.5" customHeight="1" x14ac:dyDescent="0.25">
      <c r="A199" s="22">
        <v>190</v>
      </c>
      <c r="B199" s="32" t="str">
        <f t="shared" si="7"/>
        <v/>
      </c>
      <c r="C199" s="13"/>
      <c r="D199" s="8"/>
      <c r="E199" s="8"/>
      <c r="F199" s="33" t="str">
        <f t="shared" ca="1" si="8"/>
        <v/>
      </c>
      <c r="G199" s="7"/>
      <c r="H199" s="7"/>
      <c r="I199" s="37"/>
      <c r="J199" s="37"/>
      <c r="K199" s="24"/>
      <c r="L199" s="7"/>
      <c r="M199" s="14"/>
      <c r="N199" s="7"/>
      <c r="O199" s="9"/>
      <c r="P199" s="9"/>
      <c r="Q199" s="9"/>
      <c r="R199" s="91"/>
      <c r="S199" s="91"/>
      <c r="W199">
        <f ca="1">IF(ISNUMBER(SEARCH($AA$6,Bairros[[#This Row],[BAIRRO]])),MAX($W$5:W198)+1,0)</f>
        <v>0</v>
      </c>
      <c r="X199" s="85" t="s">
        <v>2083</v>
      </c>
      <c r="Y199" s="85" t="str">
        <f t="shared" ca="1" si="9"/>
        <v/>
      </c>
    </row>
    <row r="200" spans="1:25" ht="19.5" customHeight="1" x14ac:dyDescent="0.25">
      <c r="A200" s="23">
        <v>191</v>
      </c>
      <c r="B200" s="32" t="str">
        <f t="shared" si="7"/>
        <v/>
      </c>
      <c r="C200" s="16"/>
      <c r="D200" s="12"/>
      <c r="E200" s="12"/>
      <c r="F200" s="33" t="str">
        <f t="shared" ca="1" si="8"/>
        <v/>
      </c>
      <c r="G200" s="11"/>
      <c r="H200" s="11"/>
      <c r="I200" s="38"/>
      <c r="J200" s="38"/>
      <c r="K200" s="25"/>
      <c r="L200" s="11"/>
      <c r="M200" s="16"/>
      <c r="N200" s="7"/>
      <c r="O200" s="10"/>
      <c r="P200" s="10"/>
      <c r="Q200" s="10"/>
      <c r="R200" s="91"/>
      <c r="S200" s="91"/>
      <c r="W200">
        <f ca="1">IF(ISNUMBER(SEARCH($AA$6,Bairros[[#This Row],[BAIRRO]])),MAX($W$5:W199)+1,0)</f>
        <v>0</v>
      </c>
      <c r="X200" s="85" t="s">
        <v>2084</v>
      </c>
      <c r="Y200" s="85" t="str">
        <f t="shared" ca="1" si="9"/>
        <v/>
      </c>
    </row>
    <row r="201" spans="1:25" ht="19.5" customHeight="1" x14ac:dyDescent="0.25">
      <c r="A201" s="22">
        <v>192</v>
      </c>
      <c r="B201" s="32" t="str">
        <f t="shared" si="7"/>
        <v/>
      </c>
      <c r="C201" s="16"/>
      <c r="D201" s="12"/>
      <c r="E201" s="11"/>
      <c r="F201" s="33" t="str">
        <f t="shared" ca="1" si="8"/>
        <v/>
      </c>
      <c r="G201" s="11"/>
      <c r="H201" s="11"/>
      <c r="I201" s="38"/>
      <c r="J201" s="38"/>
      <c r="K201" s="25"/>
      <c r="L201" s="11"/>
      <c r="M201" s="16"/>
      <c r="N201" s="7"/>
      <c r="O201" s="10"/>
      <c r="P201" s="10"/>
      <c r="Q201" s="10"/>
      <c r="R201" s="91"/>
      <c r="S201" s="91"/>
      <c r="W201">
        <f ca="1">IF(ISNUMBER(SEARCH($AA$6,Bairros[[#This Row],[BAIRRO]])),MAX($W$5:W200)+1,0)</f>
        <v>0</v>
      </c>
      <c r="X201" s="85" t="s">
        <v>2085</v>
      </c>
      <c r="Y201" s="85" t="str">
        <f t="shared" ca="1" si="9"/>
        <v/>
      </c>
    </row>
    <row r="202" spans="1:25" ht="19.5" customHeight="1" x14ac:dyDescent="0.25">
      <c r="A202" s="22">
        <v>193</v>
      </c>
      <c r="B202" s="32" t="str">
        <f t="shared" si="7"/>
        <v/>
      </c>
      <c r="C202" s="16"/>
      <c r="D202" s="12"/>
      <c r="E202" s="11"/>
      <c r="F202" s="33" t="str">
        <f t="shared" ca="1" si="8"/>
        <v/>
      </c>
      <c r="G202" s="11"/>
      <c r="H202" s="11"/>
      <c r="I202" s="38"/>
      <c r="J202" s="38"/>
      <c r="K202" s="25"/>
      <c r="L202" s="11"/>
      <c r="M202" s="16"/>
      <c r="N202" s="7"/>
      <c r="O202" s="10"/>
      <c r="P202" s="10"/>
      <c r="Q202" s="10"/>
      <c r="R202" s="91"/>
      <c r="S202" s="91"/>
      <c r="W202">
        <f ca="1">IF(ISNUMBER(SEARCH($AA$6,Bairros[[#This Row],[BAIRRO]])),MAX($W$5:W201)+1,0)</f>
        <v>0</v>
      </c>
      <c r="X202" s="85" t="s">
        <v>2086</v>
      </c>
      <c r="Y202" s="85" t="str">
        <f t="shared" ca="1" si="9"/>
        <v/>
      </c>
    </row>
    <row r="203" spans="1:25" ht="19.5" customHeight="1" x14ac:dyDescent="0.25">
      <c r="A203" s="23">
        <v>194</v>
      </c>
      <c r="B203" s="32" t="str">
        <f t="shared" ref="B203:B266" si="10">IF($I$6&lt;&gt;"",$I$6,"")</f>
        <v/>
      </c>
      <c r="C203" s="13"/>
      <c r="D203" s="8"/>
      <c r="E203" s="8"/>
      <c r="F203" s="33" t="str">
        <f t="shared" ref="F203:F266" ca="1" si="11">IF(E203="","",INT((NOW()-E203)/365.25))</f>
        <v/>
      </c>
      <c r="G203" s="7"/>
      <c r="H203" s="7"/>
      <c r="I203" s="37"/>
      <c r="J203" s="37"/>
      <c r="K203" s="24"/>
      <c r="L203" s="7"/>
      <c r="M203" s="14"/>
      <c r="N203" s="7"/>
      <c r="O203" s="9"/>
      <c r="P203" s="9"/>
      <c r="Q203" s="9"/>
      <c r="R203" s="91"/>
      <c r="S203" s="91"/>
      <c r="W203">
        <f ca="1">IF(ISNUMBER(SEARCH($AA$6,Bairros[[#This Row],[BAIRRO]])),MAX($W$5:W202)+1,0)</f>
        <v>0</v>
      </c>
      <c r="X203" s="85" t="s">
        <v>2087</v>
      </c>
      <c r="Y203" s="85" t="str">
        <f t="shared" ca="1" si="9"/>
        <v/>
      </c>
    </row>
    <row r="204" spans="1:25" ht="19.5" customHeight="1" x14ac:dyDescent="0.25">
      <c r="A204" s="22">
        <v>195</v>
      </c>
      <c r="B204" s="32" t="str">
        <f t="shared" si="10"/>
        <v/>
      </c>
      <c r="C204" s="13"/>
      <c r="D204" s="8"/>
      <c r="E204" s="8"/>
      <c r="F204" s="33" t="str">
        <f t="shared" ca="1" si="11"/>
        <v/>
      </c>
      <c r="G204" s="7"/>
      <c r="H204" s="7"/>
      <c r="I204" s="37"/>
      <c r="J204" s="37"/>
      <c r="K204" s="24"/>
      <c r="L204" s="7"/>
      <c r="M204" s="14"/>
      <c r="N204" s="7"/>
      <c r="O204" s="9"/>
      <c r="P204" s="9"/>
      <c r="Q204" s="9"/>
      <c r="R204" s="91"/>
      <c r="S204" s="91"/>
      <c r="W204">
        <f ca="1">IF(ISNUMBER(SEARCH($AA$6,Bairros[[#This Row],[BAIRRO]])),MAX($W$5:W203)+1,0)</f>
        <v>0</v>
      </c>
      <c r="X204" s="85" t="s">
        <v>2088</v>
      </c>
      <c r="Y204" s="85" t="str">
        <f t="shared" ca="1" si="9"/>
        <v/>
      </c>
    </row>
    <row r="205" spans="1:25" ht="19.5" customHeight="1" x14ac:dyDescent="0.25">
      <c r="A205" s="22">
        <v>196</v>
      </c>
      <c r="B205" s="32" t="str">
        <f t="shared" si="10"/>
        <v/>
      </c>
      <c r="C205" s="13"/>
      <c r="D205" s="8"/>
      <c r="E205" s="8"/>
      <c r="F205" s="33" t="str">
        <f t="shared" ca="1" si="11"/>
        <v/>
      </c>
      <c r="G205" s="7"/>
      <c r="H205" s="7"/>
      <c r="I205" s="37"/>
      <c r="J205" s="37"/>
      <c r="K205" s="24"/>
      <c r="L205" s="7"/>
      <c r="M205" s="14"/>
      <c r="N205" s="7"/>
      <c r="O205" s="9"/>
      <c r="P205" s="9"/>
      <c r="Q205" s="9"/>
      <c r="R205" s="91"/>
      <c r="S205" s="91"/>
      <c r="W205">
        <f ca="1">IF(ISNUMBER(SEARCH($AA$6,Bairros[[#This Row],[BAIRRO]])),MAX($W$5:W204)+1,0)</f>
        <v>0</v>
      </c>
      <c r="X205" s="85" t="s">
        <v>2089</v>
      </c>
      <c r="Y205" s="85" t="str">
        <f t="shared" ca="1" si="9"/>
        <v/>
      </c>
    </row>
    <row r="206" spans="1:25" ht="19.5" customHeight="1" x14ac:dyDescent="0.25">
      <c r="A206" s="23">
        <v>197</v>
      </c>
      <c r="B206" s="32" t="str">
        <f t="shared" si="10"/>
        <v/>
      </c>
      <c r="C206" s="16"/>
      <c r="D206" s="12"/>
      <c r="E206" s="12"/>
      <c r="F206" s="33" t="str">
        <f t="shared" ca="1" si="11"/>
        <v/>
      </c>
      <c r="G206" s="11"/>
      <c r="H206" s="11"/>
      <c r="I206" s="38"/>
      <c r="J206" s="38"/>
      <c r="K206" s="25"/>
      <c r="L206" s="11"/>
      <c r="M206" s="16"/>
      <c r="N206" s="7"/>
      <c r="O206" s="10"/>
      <c r="P206" s="10"/>
      <c r="Q206" s="10"/>
      <c r="R206" s="91"/>
      <c r="S206" s="91"/>
      <c r="W206">
        <f ca="1">IF(ISNUMBER(SEARCH($AA$6,Bairros[[#This Row],[BAIRRO]])),MAX($W$5:W205)+1,0)</f>
        <v>0</v>
      </c>
      <c r="X206" s="85" t="s">
        <v>2090</v>
      </c>
      <c r="Y206" s="85" t="str">
        <f t="shared" ca="1" si="9"/>
        <v/>
      </c>
    </row>
    <row r="207" spans="1:25" ht="19.5" customHeight="1" x14ac:dyDescent="0.25">
      <c r="A207" s="22">
        <v>198</v>
      </c>
      <c r="B207" s="32" t="str">
        <f t="shared" si="10"/>
        <v/>
      </c>
      <c r="C207" s="16"/>
      <c r="D207" s="12"/>
      <c r="E207" s="11"/>
      <c r="F207" s="33" t="str">
        <f t="shared" ca="1" si="11"/>
        <v/>
      </c>
      <c r="G207" s="11"/>
      <c r="H207" s="11"/>
      <c r="I207" s="38"/>
      <c r="J207" s="38"/>
      <c r="K207" s="25"/>
      <c r="L207" s="11"/>
      <c r="M207" s="16"/>
      <c r="N207" s="7"/>
      <c r="O207" s="10"/>
      <c r="P207" s="10"/>
      <c r="Q207" s="10"/>
      <c r="R207" s="91"/>
      <c r="S207" s="91"/>
      <c r="W207">
        <f ca="1">IF(ISNUMBER(SEARCH($AA$6,Bairros[[#This Row],[BAIRRO]])),MAX($W$5:W206)+1,0)</f>
        <v>0</v>
      </c>
      <c r="X207" s="85" t="s">
        <v>2091</v>
      </c>
      <c r="Y207" s="85" t="str">
        <f t="shared" ca="1" si="9"/>
        <v/>
      </c>
    </row>
    <row r="208" spans="1:25" ht="19.5" customHeight="1" x14ac:dyDescent="0.25">
      <c r="A208" s="22">
        <v>199</v>
      </c>
      <c r="B208" s="32" t="str">
        <f t="shared" si="10"/>
        <v/>
      </c>
      <c r="C208" s="16"/>
      <c r="D208" s="12"/>
      <c r="E208" s="11"/>
      <c r="F208" s="33" t="str">
        <f t="shared" ca="1" si="11"/>
        <v/>
      </c>
      <c r="G208" s="11"/>
      <c r="H208" s="11"/>
      <c r="I208" s="38"/>
      <c r="J208" s="38"/>
      <c r="K208" s="25"/>
      <c r="L208" s="11"/>
      <c r="M208" s="16"/>
      <c r="N208" s="7"/>
      <c r="O208" s="10"/>
      <c r="P208" s="10"/>
      <c r="Q208" s="10"/>
      <c r="R208" s="91"/>
      <c r="S208" s="91"/>
      <c r="W208">
        <f ca="1">IF(ISNUMBER(SEARCH($AA$6,Bairros[[#This Row],[BAIRRO]])),MAX($W$5:W207)+1,0)</f>
        <v>0</v>
      </c>
      <c r="X208" s="85" t="s">
        <v>2092</v>
      </c>
      <c r="Y208" s="85" t="str">
        <f t="shared" ca="1" si="9"/>
        <v/>
      </c>
    </row>
    <row r="209" spans="1:25" ht="19.5" customHeight="1" x14ac:dyDescent="0.25">
      <c r="A209" s="23">
        <v>200</v>
      </c>
      <c r="B209" s="32" t="str">
        <f t="shared" si="10"/>
        <v/>
      </c>
      <c r="C209" s="13"/>
      <c r="D209" s="8"/>
      <c r="E209" s="8"/>
      <c r="F209" s="33" t="str">
        <f t="shared" ca="1" si="11"/>
        <v/>
      </c>
      <c r="G209" s="7"/>
      <c r="H209" s="7"/>
      <c r="I209" s="37"/>
      <c r="J209" s="37"/>
      <c r="K209" s="24"/>
      <c r="L209" s="7"/>
      <c r="M209" s="14"/>
      <c r="N209" s="7"/>
      <c r="O209" s="9"/>
      <c r="P209" s="9"/>
      <c r="Q209" s="9"/>
      <c r="R209" s="91"/>
      <c r="S209" s="91"/>
      <c r="W209">
        <f ca="1">IF(ISNUMBER(SEARCH($AA$6,Bairros[[#This Row],[BAIRRO]])),MAX($W$5:W208)+1,0)</f>
        <v>0</v>
      </c>
      <c r="X209" s="85" t="s">
        <v>2093</v>
      </c>
      <c r="Y209" s="85" t="str">
        <f t="shared" ca="1" si="9"/>
        <v/>
      </c>
    </row>
    <row r="210" spans="1:25" ht="19.5" customHeight="1" x14ac:dyDescent="0.25">
      <c r="A210" s="22">
        <v>201</v>
      </c>
      <c r="B210" s="32" t="str">
        <f t="shared" si="10"/>
        <v/>
      </c>
      <c r="C210" s="13"/>
      <c r="D210" s="8"/>
      <c r="E210" s="8"/>
      <c r="F210" s="33" t="str">
        <f t="shared" ca="1" si="11"/>
        <v/>
      </c>
      <c r="G210" s="7"/>
      <c r="H210" s="7"/>
      <c r="I210" s="37"/>
      <c r="J210" s="37"/>
      <c r="K210" s="24"/>
      <c r="L210" s="7"/>
      <c r="M210" s="14"/>
      <c r="N210" s="7"/>
      <c r="O210" s="9"/>
      <c r="P210" s="9"/>
      <c r="Q210" s="9"/>
      <c r="R210" s="91"/>
      <c r="S210" s="91"/>
      <c r="W210">
        <f ca="1">IF(ISNUMBER(SEARCH($AA$6,Bairros[[#This Row],[BAIRRO]])),MAX($W$5:W209)+1,0)</f>
        <v>0</v>
      </c>
      <c r="X210" s="85" t="s">
        <v>2094</v>
      </c>
      <c r="Y210" s="85" t="str">
        <f t="shared" ca="1" si="9"/>
        <v/>
      </c>
    </row>
    <row r="211" spans="1:25" ht="19.5" customHeight="1" x14ac:dyDescent="0.25">
      <c r="A211" s="22">
        <v>202</v>
      </c>
      <c r="B211" s="32" t="str">
        <f t="shared" si="10"/>
        <v/>
      </c>
      <c r="C211" s="13"/>
      <c r="D211" s="8"/>
      <c r="E211" s="8"/>
      <c r="F211" s="33" t="str">
        <f t="shared" ca="1" si="11"/>
        <v/>
      </c>
      <c r="G211" s="7"/>
      <c r="H211" s="7"/>
      <c r="I211" s="37"/>
      <c r="J211" s="37"/>
      <c r="K211" s="24"/>
      <c r="L211" s="7"/>
      <c r="M211" s="14"/>
      <c r="N211" s="7"/>
      <c r="O211" s="9"/>
      <c r="P211" s="9"/>
      <c r="Q211" s="9"/>
      <c r="R211" s="91"/>
      <c r="S211" s="91"/>
      <c r="W211">
        <f ca="1">IF(ISNUMBER(SEARCH($AA$6,Bairros[[#This Row],[BAIRRO]])),MAX($W$5:W210)+1,0)</f>
        <v>0</v>
      </c>
      <c r="X211" s="85" t="s">
        <v>2095</v>
      </c>
      <c r="Y211" s="85" t="str">
        <f t="shared" ca="1" si="9"/>
        <v/>
      </c>
    </row>
    <row r="212" spans="1:25" ht="19.5" customHeight="1" x14ac:dyDescent="0.25">
      <c r="A212" s="23">
        <v>203</v>
      </c>
      <c r="B212" s="32" t="str">
        <f t="shared" si="10"/>
        <v/>
      </c>
      <c r="C212" s="16"/>
      <c r="D212" s="12"/>
      <c r="E212" s="12"/>
      <c r="F212" s="33" t="str">
        <f t="shared" ca="1" si="11"/>
        <v/>
      </c>
      <c r="G212" s="11"/>
      <c r="H212" s="11"/>
      <c r="I212" s="38"/>
      <c r="J212" s="38"/>
      <c r="K212" s="25"/>
      <c r="L212" s="11"/>
      <c r="M212" s="16"/>
      <c r="N212" s="7"/>
      <c r="O212" s="10"/>
      <c r="P212" s="10"/>
      <c r="Q212" s="10"/>
      <c r="R212" s="91"/>
      <c r="S212" s="91"/>
      <c r="W212">
        <f ca="1">IF(ISNUMBER(SEARCH($AA$6,Bairros[[#This Row],[BAIRRO]])),MAX($W$5:W211)+1,0)</f>
        <v>0</v>
      </c>
      <c r="X212" s="85" t="s">
        <v>2096</v>
      </c>
      <c r="Y212" s="85" t="str">
        <f t="shared" ca="1" si="9"/>
        <v/>
      </c>
    </row>
    <row r="213" spans="1:25" ht="19.5" customHeight="1" x14ac:dyDescent="0.25">
      <c r="A213" s="22">
        <v>204</v>
      </c>
      <c r="B213" s="32" t="str">
        <f t="shared" si="10"/>
        <v/>
      </c>
      <c r="C213" s="16"/>
      <c r="D213" s="12"/>
      <c r="E213" s="11"/>
      <c r="F213" s="33" t="str">
        <f t="shared" ca="1" si="11"/>
        <v/>
      </c>
      <c r="G213" s="11"/>
      <c r="H213" s="11"/>
      <c r="I213" s="38"/>
      <c r="J213" s="38"/>
      <c r="K213" s="25"/>
      <c r="L213" s="11"/>
      <c r="M213" s="16"/>
      <c r="N213" s="7"/>
      <c r="O213" s="10"/>
      <c r="P213" s="10"/>
      <c r="Q213" s="10"/>
      <c r="R213" s="91"/>
      <c r="S213" s="91"/>
      <c r="W213">
        <f ca="1">IF(ISNUMBER(SEARCH($AA$6,Bairros[[#This Row],[BAIRRO]])),MAX($W$5:W212)+1,0)</f>
        <v>0</v>
      </c>
      <c r="X213" s="85" t="s">
        <v>2097</v>
      </c>
      <c r="Y213" s="85" t="str">
        <f t="shared" ca="1" si="9"/>
        <v/>
      </c>
    </row>
    <row r="214" spans="1:25" ht="19.5" customHeight="1" x14ac:dyDescent="0.25">
      <c r="A214" s="22">
        <v>205</v>
      </c>
      <c r="B214" s="32" t="str">
        <f t="shared" si="10"/>
        <v/>
      </c>
      <c r="C214" s="16"/>
      <c r="D214" s="12"/>
      <c r="E214" s="11"/>
      <c r="F214" s="33" t="str">
        <f t="shared" ca="1" si="11"/>
        <v/>
      </c>
      <c r="G214" s="11"/>
      <c r="H214" s="11"/>
      <c r="I214" s="38"/>
      <c r="J214" s="38"/>
      <c r="K214" s="25"/>
      <c r="L214" s="11"/>
      <c r="M214" s="16"/>
      <c r="N214" s="7"/>
      <c r="O214" s="10"/>
      <c r="P214" s="10"/>
      <c r="Q214" s="10"/>
      <c r="R214" s="91"/>
      <c r="S214" s="91"/>
      <c r="W214">
        <f ca="1">IF(ISNUMBER(SEARCH($AA$6,Bairros[[#This Row],[BAIRRO]])),MAX($W$5:W213)+1,0)</f>
        <v>0</v>
      </c>
      <c r="X214" s="85" t="s">
        <v>2098</v>
      </c>
      <c r="Y214" s="85" t="str">
        <f t="shared" ca="1" si="9"/>
        <v/>
      </c>
    </row>
    <row r="215" spans="1:25" ht="19.5" customHeight="1" x14ac:dyDescent="0.25">
      <c r="A215" s="23">
        <v>206</v>
      </c>
      <c r="B215" s="32" t="str">
        <f t="shared" si="10"/>
        <v/>
      </c>
      <c r="C215" s="13"/>
      <c r="D215" s="8"/>
      <c r="E215" s="8"/>
      <c r="F215" s="33" t="str">
        <f t="shared" ca="1" si="11"/>
        <v/>
      </c>
      <c r="G215" s="7"/>
      <c r="H215" s="7"/>
      <c r="I215" s="37"/>
      <c r="J215" s="37"/>
      <c r="K215" s="24"/>
      <c r="L215" s="7"/>
      <c r="M215" s="14"/>
      <c r="N215" s="7"/>
      <c r="O215" s="9"/>
      <c r="P215" s="9"/>
      <c r="Q215" s="9"/>
      <c r="R215" s="91"/>
      <c r="S215" s="91"/>
      <c r="W215">
        <f ca="1">IF(ISNUMBER(SEARCH($AA$6,Bairros[[#This Row],[BAIRRO]])),MAX($W$5:W214)+1,0)</f>
        <v>0</v>
      </c>
      <c r="X215" s="85" t="s">
        <v>2099</v>
      </c>
      <c r="Y215" s="85" t="str">
        <f t="shared" ca="1" si="9"/>
        <v/>
      </c>
    </row>
    <row r="216" spans="1:25" ht="19.5" customHeight="1" x14ac:dyDescent="0.25">
      <c r="A216" s="22">
        <v>207</v>
      </c>
      <c r="B216" s="32" t="str">
        <f t="shared" si="10"/>
        <v/>
      </c>
      <c r="C216" s="13"/>
      <c r="D216" s="8"/>
      <c r="E216" s="8"/>
      <c r="F216" s="33" t="str">
        <f t="shared" ca="1" si="11"/>
        <v/>
      </c>
      <c r="G216" s="7"/>
      <c r="H216" s="7"/>
      <c r="I216" s="37"/>
      <c r="J216" s="37"/>
      <c r="K216" s="24"/>
      <c r="L216" s="7"/>
      <c r="M216" s="14"/>
      <c r="N216" s="7"/>
      <c r="O216" s="9"/>
      <c r="P216" s="9"/>
      <c r="Q216" s="9"/>
      <c r="R216" s="91"/>
      <c r="S216" s="91"/>
      <c r="W216">
        <f ca="1">IF(ISNUMBER(SEARCH($AA$6,Bairros[[#This Row],[BAIRRO]])),MAX($W$5:W215)+1,0)</f>
        <v>0</v>
      </c>
      <c r="X216" s="85" t="s">
        <v>2100</v>
      </c>
      <c r="Y216" s="85" t="str">
        <f t="shared" ca="1" si="9"/>
        <v/>
      </c>
    </row>
    <row r="217" spans="1:25" ht="19.5" customHeight="1" x14ac:dyDescent="0.25">
      <c r="A217" s="22">
        <v>208</v>
      </c>
      <c r="B217" s="32" t="str">
        <f t="shared" si="10"/>
        <v/>
      </c>
      <c r="C217" s="13"/>
      <c r="D217" s="8"/>
      <c r="E217" s="8"/>
      <c r="F217" s="33" t="str">
        <f t="shared" ca="1" si="11"/>
        <v/>
      </c>
      <c r="G217" s="7"/>
      <c r="H217" s="7"/>
      <c r="I217" s="37"/>
      <c r="J217" s="37"/>
      <c r="K217" s="24"/>
      <c r="L217" s="7"/>
      <c r="M217" s="14"/>
      <c r="N217" s="7"/>
      <c r="O217" s="9"/>
      <c r="P217" s="9"/>
      <c r="Q217" s="9"/>
      <c r="R217" s="91"/>
      <c r="S217" s="91"/>
      <c r="W217">
        <f ca="1">IF(ISNUMBER(SEARCH($AA$6,Bairros[[#This Row],[BAIRRO]])),MAX($W$5:W216)+1,0)</f>
        <v>0</v>
      </c>
      <c r="X217" s="85" t="s">
        <v>2101</v>
      </c>
      <c r="Y217" s="85" t="str">
        <f t="shared" ca="1" si="9"/>
        <v/>
      </c>
    </row>
    <row r="218" spans="1:25" ht="19.5" customHeight="1" x14ac:dyDescent="0.25">
      <c r="A218" s="23">
        <v>209</v>
      </c>
      <c r="B218" s="32" t="str">
        <f t="shared" si="10"/>
        <v/>
      </c>
      <c r="C218" s="16"/>
      <c r="D218" s="12"/>
      <c r="E218" s="12"/>
      <c r="F218" s="33" t="str">
        <f t="shared" ca="1" si="11"/>
        <v/>
      </c>
      <c r="G218" s="11"/>
      <c r="H218" s="11"/>
      <c r="I218" s="38"/>
      <c r="J218" s="38"/>
      <c r="K218" s="25"/>
      <c r="L218" s="11"/>
      <c r="M218" s="16"/>
      <c r="N218" s="7"/>
      <c r="O218" s="10"/>
      <c r="P218" s="10"/>
      <c r="Q218" s="10"/>
      <c r="R218" s="91"/>
      <c r="S218" s="91"/>
      <c r="W218">
        <f ca="1">IF(ISNUMBER(SEARCH($AA$6,Bairros[[#This Row],[BAIRRO]])),MAX($W$5:W217)+1,0)</f>
        <v>0</v>
      </c>
      <c r="X218" s="85" t="s">
        <v>2102</v>
      </c>
      <c r="Y218" s="85" t="str">
        <f t="shared" ca="1" si="9"/>
        <v/>
      </c>
    </row>
    <row r="219" spans="1:25" ht="19.5" customHeight="1" x14ac:dyDescent="0.25">
      <c r="A219" s="22">
        <v>210</v>
      </c>
      <c r="B219" s="32" t="str">
        <f t="shared" si="10"/>
        <v/>
      </c>
      <c r="C219" s="16"/>
      <c r="D219" s="12"/>
      <c r="E219" s="11"/>
      <c r="F219" s="33" t="str">
        <f t="shared" ca="1" si="11"/>
        <v/>
      </c>
      <c r="G219" s="11"/>
      <c r="H219" s="11"/>
      <c r="I219" s="38"/>
      <c r="J219" s="38"/>
      <c r="K219" s="25"/>
      <c r="L219" s="11"/>
      <c r="M219" s="16"/>
      <c r="N219" s="7"/>
      <c r="O219" s="10"/>
      <c r="P219" s="10"/>
      <c r="Q219" s="10"/>
      <c r="R219" s="91"/>
      <c r="S219" s="91"/>
      <c r="W219">
        <f ca="1">IF(ISNUMBER(SEARCH($AA$6,Bairros[[#This Row],[BAIRRO]])),MAX($W$5:W218)+1,0)</f>
        <v>0</v>
      </c>
      <c r="X219" s="85" t="s">
        <v>2103</v>
      </c>
      <c r="Y219" s="85" t="str">
        <f t="shared" ca="1" si="9"/>
        <v/>
      </c>
    </row>
    <row r="220" spans="1:25" ht="19.5" customHeight="1" x14ac:dyDescent="0.25">
      <c r="A220" s="22">
        <v>211</v>
      </c>
      <c r="B220" s="32" t="str">
        <f t="shared" si="10"/>
        <v/>
      </c>
      <c r="C220" s="16"/>
      <c r="D220" s="12"/>
      <c r="E220" s="11"/>
      <c r="F220" s="33" t="str">
        <f t="shared" ca="1" si="11"/>
        <v/>
      </c>
      <c r="G220" s="11"/>
      <c r="H220" s="11"/>
      <c r="I220" s="38"/>
      <c r="J220" s="38"/>
      <c r="K220" s="25"/>
      <c r="L220" s="11"/>
      <c r="M220" s="16"/>
      <c r="N220" s="7"/>
      <c r="O220" s="10"/>
      <c r="P220" s="10"/>
      <c r="Q220" s="10"/>
      <c r="R220" s="91"/>
      <c r="S220" s="91"/>
      <c r="W220">
        <f ca="1">IF(ISNUMBER(SEARCH($AA$6,Bairros[[#This Row],[BAIRRO]])),MAX($W$5:W219)+1,0)</f>
        <v>0</v>
      </c>
      <c r="X220" s="85" t="s">
        <v>2104</v>
      </c>
      <c r="Y220" s="85" t="str">
        <f t="shared" ca="1" si="9"/>
        <v/>
      </c>
    </row>
    <row r="221" spans="1:25" ht="19.5" customHeight="1" x14ac:dyDescent="0.25">
      <c r="A221" s="23">
        <v>212</v>
      </c>
      <c r="B221" s="32" t="str">
        <f t="shared" si="10"/>
        <v/>
      </c>
      <c r="C221" s="13"/>
      <c r="D221" s="8"/>
      <c r="E221" s="8"/>
      <c r="F221" s="33" t="str">
        <f t="shared" ca="1" si="11"/>
        <v/>
      </c>
      <c r="G221" s="7"/>
      <c r="H221" s="7"/>
      <c r="I221" s="37"/>
      <c r="J221" s="37"/>
      <c r="K221" s="24"/>
      <c r="L221" s="7"/>
      <c r="M221" s="14"/>
      <c r="N221" s="7"/>
      <c r="O221" s="9"/>
      <c r="P221" s="9"/>
      <c r="Q221" s="9"/>
      <c r="R221" s="91"/>
      <c r="S221" s="91"/>
      <c r="W221">
        <f ca="1">IF(ISNUMBER(SEARCH($AA$6,Bairros[[#This Row],[BAIRRO]])),MAX($W$5:W220)+1,0)</f>
        <v>0</v>
      </c>
      <c r="X221" s="85" t="s">
        <v>2105</v>
      </c>
      <c r="Y221" s="85" t="str">
        <f t="shared" ca="1" si="9"/>
        <v/>
      </c>
    </row>
    <row r="222" spans="1:25" ht="19.5" customHeight="1" x14ac:dyDescent="0.25">
      <c r="A222" s="22">
        <v>213</v>
      </c>
      <c r="B222" s="32" t="str">
        <f t="shared" si="10"/>
        <v/>
      </c>
      <c r="C222" s="13"/>
      <c r="D222" s="8"/>
      <c r="E222" s="8"/>
      <c r="F222" s="33" t="str">
        <f t="shared" ca="1" si="11"/>
        <v/>
      </c>
      <c r="G222" s="7"/>
      <c r="H222" s="7"/>
      <c r="I222" s="37"/>
      <c r="J222" s="37"/>
      <c r="K222" s="24"/>
      <c r="L222" s="7"/>
      <c r="M222" s="14"/>
      <c r="N222" s="7"/>
      <c r="O222" s="9"/>
      <c r="P222" s="9"/>
      <c r="Q222" s="9"/>
      <c r="R222" s="91"/>
      <c r="S222" s="91"/>
      <c r="W222">
        <f ca="1">IF(ISNUMBER(SEARCH($AA$6,Bairros[[#This Row],[BAIRRO]])),MAX($W$5:W221)+1,0)</f>
        <v>0</v>
      </c>
      <c r="X222" s="85" t="s">
        <v>2106</v>
      </c>
      <c r="Y222" s="85" t="str">
        <f t="shared" ca="1" si="9"/>
        <v/>
      </c>
    </row>
    <row r="223" spans="1:25" ht="19.5" customHeight="1" x14ac:dyDescent="0.25">
      <c r="A223" s="22">
        <v>214</v>
      </c>
      <c r="B223" s="32" t="str">
        <f t="shared" si="10"/>
        <v/>
      </c>
      <c r="C223" s="13"/>
      <c r="D223" s="8"/>
      <c r="E223" s="8"/>
      <c r="F223" s="33" t="str">
        <f t="shared" ca="1" si="11"/>
        <v/>
      </c>
      <c r="G223" s="7"/>
      <c r="H223" s="7"/>
      <c r="I223" s="37"/>
      <c r="J223" s="37"/>
      <c r="K223" s="24"/>
      <c r="L223" s="7"/>
      <c r="M223" s="14"/>
      <c r="N223" s="7"/>
      <c r="O223" s="9"/>
      <c r="P223" s="9"/>
      <c r="Q223" s="9"/>
      <c r="R223" s="91"/>
      <c r="S223" s="91"/>
      <c r="W223">
        <f ca="1">IF(ISNUMBER(SEARCH($AA$6,Bairros[[#This Row],[BAIRRO]])),MAX($W$5:W222)+1,0)</f>
        <v>0</v>
      </c>
      <c r="X223" s="85" t="s">
        <v>2107</v>
      </c>
      <c r="Y223" s="85" t="str">
        <f t="shared" ca="1" si="9"/>
        <v/>
      </c>
    </row>
    <row r="224" spans="1:25" ht="19.5" customHeight="1" x14ac:dyDescent="0.25">
      <c r="A224" s="23">
        <v>215</v>
      </c>
      <c r="B224" s="32" t="str">
        <f t="shared" si="10"/>
        <v/>
      </c>
      <c r="C224" s="16"/>
      <c r="D224" s="12"/>
      <c r="E224" s="12"/>
      <c r="F224" s="33" t="str">
        <f t="shared" ca="1" si="11"/>
        <v/>
      </c>
      <c r="G224" s="11"/>
      <c r="H224" s="11"/>
      <c r="I224" s="38"/>
      <c r="J224" s="38"/>
      <c r="K224" s="25"/>
      <c r="L224" s="11"/>
      <c r="M224" s="16"/>
      <c r="N224" s="7"/>
      <c r="O224" s="10"/>
      <c r="P224" s="10"/>
      <c r="Q224" s="10"/>
      <c r="R224" s="91"/>
      <c r="S224" s="91"/>
      <c r="W224">
        <f ca="1">IF(ISNUMBER(SEARCH($AA$6,Bairros[[#This Row],[BAIRRO]])),MAX($W$5:W223)+1,0)</f>
        <v>0</v>
      </c>
      <c r="X224" s="85" t="s">
        <v>2108</v>
      </c>
      <c r="Y224" s="85" t="str">
        <f t="shared" ca="1" si="9"/>
        <v/>
      </c>
    </row>
    <row r="225" spans="1:25" ht="19.5" customHeight="1" x14ac:dyDescent="0.25">
      <c r="A225" s="22">
        <v>216</v>
      </c>
      <c r="B225" s="32" t="str">
        <f t="shared" si="10"/>
        <v/>
      </c>
      <c r="C225" s="16"/>
      <c r="D225" s="12"/>
      <c r="E225" s="11"/>
      <c r="F225" s="33" t="str">
        <f t="shared" ca="1" si="11"/>
        <v/>
      </c>
      <c r="G225" s="11"/>
      <c r="H225" s="11"/>
      <c r="I225" s="38"/>
      <c r="J225" s="38"/>
      <c r="K225" s="25"/>
      <c r="L225" s="11"/>
      <c r="M225" s="16"/>
      <c r="N225" s="7"/>
      <c r="O225" s="10"/>
      <c r="P225" s="10"/>
      <c r="Q225" s="10"/>
      <c r="R225" s="91"/>
      <c r="S225" s="91"/>
      <c r="W225">
        <f ca="1">IF(ISNUMBER(SEARCH($AA$6,Bairros[[#This Row],[BAIRRO]])),MAX($W$5:W224)+1,0)</f>
        <v>0</v>
      </c>
      <c r="X225" s="85" t="s">
        <v>2109</v>
      </c>
      <c r="Y225" s="85" t="str">
        <f t="shared" ca="1" si="9"/>
        <v/>
      </c>
    </row>
    <row r="226" spans="1:25" ht="19.5" customHeight="1" x14ac:dyDescent="0.25">
      <c r="A226" s="22">
        <v>217</v>
      </c>
      <c r="B226" s="32" t="str">
        <f t="shared" si="10"/>
        <v/>
      </c>
      <c r="C226" s="16"/>
      <c r="D226" s="12"/>
      <c r="E226" s="11"/>
      <c r="F226" s="33" t="str">
        <f t="shared" ca="1" si="11"/>
        <v/>
      </c>
      <c r="G226" s="11"/>
      <c r="H226" s="11"/>
      <c r="I226" s="38"/>
      <c r="J226" s="38"/>
      <c r="K226" s="25"/>
      <c r="L226" s="11"/>
      <c r="M226" s="16"/>
      <c r="N226" s="7"/>
      <c r="O226" s="10"/>
      <c r="P226" s="10"/>
      <c r="Q226" s="10"/>
      <c r="R226" s="91"/>
      <c r="S226" s="91"/>
      <c r="W226">
        <f ca="1">IF(ISNUMBER(SEARCH($AA$6,Bairros[[#This Row],[BAIRRO]])),MAX($W$5:W225)+1,0)</f>
        <v>0</v>
      </c>
      <c r="X226" s="85" t="s">
        <v>2110</v>
      </c>
      <c r="Y226" s="85" t="str">
        <f t="shared" ca="1" si="9"/>
        <v/>
      </c>
    </row>
    <row r="227" spans="1:25" ht="19.5" customHeight="1" x14ac:dyDescent="0.25">
      <c r="A227" s="23">
        <v>218</v>
      </c>
      <c r="B227" s="32" t="str">
        <f t="shared" si="10"/>
        <v/>
      </c>
      <c r="C227" s="13"/>
      <c r="D227" s="8"/>
      <c r="E227" s="8"/>
      <c r="F227" s="33" t="str">
        <f t="shared" ca="1" si="11"/>
        <v/>
      </c>
      <c r="G227" s="7"/>
      <c r="H227" s="7"/>
      <c r="I227" s="37"/>
      <c r="J227" s="37"/>
      <c r="K227" s="24"/>
      <c r="L227" s="7"/>
      <c r="M227" s="14"/>
      <c r="N227" s="7"/>
      <c r="O227" s="9"/>
      <c r="P227" s="9"/>
      <c r="Q227" s="9"/>
      <c r="R227" s="91"/>
      <c r="S227" s="91"/>
      <c r="W227">
        <f ca="1">IF(ISNUMBER(SEARCH($AA$6,Bairros[[#This Row],[BAIRRO]])),MAX($W$5:W226)+1,0)</f>
        <v>0</v>
      </c>
      <c r="X227" s="85" t="s">
        <v>2111</v>
      </c>
      <c r="Y227" s="85" t="str">
        <f t="shared" ca="1" si="9"/>
        <v/>
      </c>
    </row>
    <row r="228" spans="1:25" ht="19.5" customHeight="1" x14ac:dyDescent="0.25">
      <c r="A228" s="22">
        <v>219</v>
      </c>
      <c r="B228" s="32" t="str">
        <f t="shared" si="10"/>
        <v/>
      </c>
      <c r="C228" s="13"/>
      <c r="D228" s="8"/>
      <c r="E228" s="8"/>
      <c r="F228" s="33" t="str">
        <f t="shared" ca="1" si="11"/>
        <v/>
      </c>
      <c r="G228" s="7"/>
      <c r="H228" s="7"/>
      <c r="I228" s="37"/>
      <c r="J228" s="37"/>
      <c r="K228" s="24"/>
      <c r="L228" s="7"/>
      <c r="M228" s="14"/>
      <c r="N228" s="7"/>
      <c r="O228" s="9"/>
      <c r="P228" s="9"/>
      <c r="Q228" s="9"/>
      <c r="R228" s="91"/>
      <c r="S228" s="91"/>
      <c r="W228">
        <f ca="1">IF(ISNUMBER(SEARCH($AA$6,Bairros[[#This Row],[BAIRRO]])),MAX($W$5:W227)+1,0)</f>
        <v>0</v>
      </c>
      <c r="X228" s="85" t="s">
        <v>2112</v>
      </c>
      <c r="Y228" s="85" t="str">
        <f t="shared" ca="1" si="9"/>
        <v/>
      </c>
    </row>
    <row r="229" spans="1:25" ht="19.5" customHeight="1" x14ac:dyDescent="0.25">
      <c r="A229" s="22">
        <v>220</v>
      </c>
      <c r="B229" s="32" t="str">
        <f t="shared" si="10"/>
        <v/>
      </c>
      <c r="C229" s="13"/>
      <c r="D229" s="8"/>
      <c r="E229" s="8"/>
      <c r="F229" s="33" t="str">
        <f t="shared" ca="1" si="11"/>
        <v/>
      </c>
      <c r="G229" s="7"/>
      <c r="H229" s="7"/>
      <c r="I229" s="37"/>
      <c r="J229" s="37"/>
      <c r="K229" s="24"/>
      <c r="L229" s="7"/>
      <c r="M229" s="14"/>
      <c r="N229" s="7"/>
      <c r="O229" s="9"/>
      <c r="P229" s="9"/>
      <c r="Q229" s="9"/>
      <c r="R229" s="91"/>
      <c r="S229" s="91"/>
      <c r="W229">
        <f ca="1">IF(ISNUMBER(SEARCH($AA$6,Bairros[[#This Row],[BAIRRO]])),MAX($W$5:W228)+1,0)</f>
        <v>0</v>
      </c>
      <c r="X229" s="85" t="s">
        <v>2113</v>
      </c>
      <c r="Y229" s="85" t="str">
        <f t="shared" ca="1" si="9"/>
        <v/>
      </c>
    </row>
    <row r="230" spans="1:25" ht="19.5" customHeight="1" x14ac:dyDescent="0.25">
      <c r="A230" s="23">
        <v>221</v>
      </c>
      <c r="B230" s="32" t="str">
        <f t="shared" si="10"/>
        <v/>
      </c>
      <c r="C230" s="16"/>
      <c r="D230" s="12"/>
      <c r="E230" s="12"/>
      <c r="F230" s="33" t="str">
        <f t="shared" ca="1" si="11"/>
        <v/>
      </c>
      <c r="G230" s="11"/>
      <c r="H230" s="11"/>
      <c r="I230" s="38"/>
      <c r="J230" s="38"/>
      <c r="K230" s="25"/>
      <c r="L230" s="11"/>
      <c r="M230" s="16"/>
      <c r="N230" s="7"/>
      <c r="O230" s="10"/>
      <c r="P230" s="10"/>
      <c r="Q230" s="10"/>
      <c r="R230" s="91"/>
      <c r="S230" s="91"/>
      <c r="W230">
        <f ca="1">IF(ISNUMBER(SEARCH($AA$6,Bairros[[#This Row],[BAIRRO]])),MAX($W$5:W229)+1,0)</f>
        <v>0</v>
      </c>
      <c r="X230" s="85" t="s">
        <v>2114</v>
      </c>
      <c r="Y230" s="85" t="str">
        <f t="shared" ca="1" si="9"/>
        <v/>
      </c>
    </row>
    <row r="231" spans="1:25" ht="19.5" customHeight="1" x14ac:dyDescent="0.25">
      <c r="A231" s="22">
        <v>222</v>
      </c>
      <c r="B231" s="32" t="str">
        <f t="shared" si="10"/>
        <v/>
      </c>
      <c r="C231" s="16"/>
      <c r="D231" s="12"/>
      <c r="E231" s="11"/>
      <c r="F231" s="33" t="str">
        <f t="shared" ca="1" si="11"/>
        <v/>
      </c>
      <c r="G231" s="11"/>
      <c r="H231" s="11"/>
      <c r="I231" s="38"/>
      <c r="J231" s="38"/>
      <c r="K231" s="25"/>
      <c r="L231" s="11"/>
      <c r="M231" s="16"/>
      <c r="N231" s="7"/>
      <c r="O231" s="10"/>
      <c r="P231" s="10"/>
      <c r="Q231" s="10"/>
      <c r="R231" s="91"/>
      <c r="S231" s="91"/>
      <c r="W231">
        <f ca="1">IF(ISNUMBER(SEARCH($AA$6,Bairros[[#This Row],[BAIRRO]])),MAX($W$5:W230)+1,0)</f>
        <v>0</v>
      </c>
      <c r="X231" s="85" t="s">
        <v>2115</v>
      </c>
      <c r="Y231" s="85" t="str">
        <f t="shared" ca="1" si="9"/>
        <v/>
      </c>
    </row>
    <row r="232" spans="1:25" ht="19.5" customHeight="1" x14ac:dyDescent="0.25">
      <c r="A232" s="22">
        <v>223</v>
      </c>
      <c r="B232" s="32" t="str">
        <f t="shared" si="10"/>
        <v/>
      </c>
      <c r="C232" s="16"/>
      <c r="D232" s="12"/>
      <c r="E232" s="11"/>
      <c r="F232" s="33" t="str">
        <f t="shared" ca="1" si="11"/>
        <v/>
      </c>
      <c r="G232" s="11"/>
      <c r="H232" s="11"/>
      <c r="I232" s="38"/>
      <c r="J232" s="38"/>
      <c r="K232" s="25"/>
      <c r="L232" s="11"/>
      <c r="M232" s="16"/>
      <c r="N232" s="7"/>
      <c r="O232" s="10"/>
      <c r="P232" s="10"/>
      <c r="Q232" s="10"/>
      <c r="R232" s="91"/>
      <c r="S232" s="91"/>
      <c r="W232">
        <f ca="1">IF(ISNUMBER(SEARCH($AA$6,Bairros[[#This Row],[BAIRRO]])),MAX($W$5:W231)+1,0)</f>
        <v>0</v>
      </c>
      <c r="X232" s="85" t="s">
        <v>2116</v>
      </c>
      <c r="Y232" s="85" t="str">
        <f t="shared" ca="1" si="9"/>
        <v/>
      </c>
    </row>
    <row r="233" spans="1:25" ht="19.5" customHeight="1" x14ac:dyDescent="0.25">
      <c r="A233" s="23">
        <v>224</v>
      </c>
      <c r="B233" s="32" t="str">
        <f t="shared" si="10"/>
        <v/>
      </c>
      <c r="C233" s="13"/>
      <c r="D233" s="8"/>
      <c r="E233" s="8"/>
      <c r="F233" s="33" t="str">
        <f t="shared" ca="1" si="11"/>
        <v/>
      </c>
      <c r="G233" s="7"/>
      <c r="H233" s="7"/>
      <c r="I233" s="37"/>
      <c r="J233" s="37"/>
      <c r="K233" s="24"/>
      <c r="L233" s="7"/>
      <c r="M233" s="14"/>
      <c r="N233" s="7"/>
      <c r="O233" s="9"/>
      <c r="P233" s="9"/>
      <c r="Q233" s="9"/>
      <c r="R233" s="91"/>
      <c r="S233" s="91"/>
      <c r="W233">
        <f ca="1">IF(ISNUMBER(SEARCH($AA$6,Bairros[[#This Row],[BAIRRO]])),MAX($W$5:W232)+1,0)</f>
        <v>0</v>
      </c>
      <c r="X233" s="85" t="s">
        <v>2117</v>
      </c>
      <c r="Y233" s="85" t="str">
        <f t="shared" ca="1" si="9"/>
        <v/>
      </c>
    </row>
    <row r="234" spans="1:25" ht="19.5" customHeight="1" x14ac:dyDescent="0.25">
      <c r="A234" s="22">
        <v>225</v>
      </c>
      <c r="B234" s="32" t="str">
        <f t="shared" si="10"/>
        <v/>
      </c>
      <c r="C234" s="13"/>
      <c r="D234" s="8"/>
      <c r="E234" s="8"/>
      <c r="F234" s="33" t="str">
        <f t="shared" ca="1" si="11"/>
        <v/>
      </c>
      <c r="G234" s="7"/>
      <c r="H234" s="7"/>
      <c r="I234" s="37"/>
      <c r="J234" s="37"/>
      <c r="K234" s="24"/>
      <c r="L234" s="7"/>
      <c r="M234" s="14"/>
      <c r="N234" s="7"/>
      <c r="O234" s="9"/>
      <c r="P234" s="9"/>
      <c r="Q234" s="9"/>
      <c r="R234" s="91"/>
      <c r="S234" s="91"/>
      <c r="W234">
        <f ca="1">IF(ISNUMBER(SEARCH($AA$6,Bairros[[#This Row],[BAIRRO]])),MAX($W$5:W233)+1,0)</f>
        <v>0</v>
      </c>
      <c r="X234" s="85" t="s">
        <v>2118</v>
      </c>
      <c r="Y234" s="85" t="str">
        <f t="shared" ca="1" si="9"/>
        <v/>
      </c>
    </row>
    <row r="235" spans="1:25" ht="19.5" customHeight="1" x14ac:dyDescent="0.25">
      <c r="A235" s="22">
        <v>226</v>
      </c>
      <c r="B235" s="32" t="str">
        <f t="shared" si="10"/>
        <v/>
      </c>
      <c r="C235" s="13"/>
      <c r="D235" s="8"/>
      <c r="E235" s="8"/>
      <c r="F235" s="33" t="str">
        <f t="shared" ca="1" si="11"/>
        <v/>
      </c>
      <c r="G235" s="7"/>
      <c r="H235" s="7"/>
      <c r="I235" s="37"/>
      <c r="J235" s="37"/>
      <c r="K235" s="24"/>
      <c r="L235" s="7"/>
      <c r="M235" s="14"/>
      <c r="N235" s="7"/>
      <c r="O235" s="9"/>
      <c r="P235" s="9"/>
      <c r="Q235" s="9"/>
      <c r="R235" s="91"/>
      <c r="S235" s="91"/>
      <c r="W235">
        <f ca="1">IF(ISNUMBER(SEARCH($AA$6,Bairros[[#This Row],[BAIRRO]])),MAX($W$5:W234)+1,0)</f>
        <v>0</v>
      </c>
      <c r="X235" s="87" t="s">
        <v>2119</v>
      </c>
      <c r="Y235" s="85" t="str">
        <f t="shared" ca="1" si="9"/>
        <v/>
      </c>
    </row>
    <row r="236" spans="1:25" ht="19.5" customHeight="1" x14ac:dyDescent="0.25">
      <c r="A236" s="23">
        <v>227</v>
      </c>
      <c r="B236" s="32" t="str">
        <f t="shared" si="10"/>
        <v/>
      </c>
      <c r="C236" s="16"/>
      <c r="D236" s="12"/>
      <c r="E236" s="12"/>
      <c r="F236" s="33" t="str">
        <f t="shared" ca="1" si="11"/>
        <v/>
      </c>
      <c r="G236" s="11"/>
      <c r="H236" s="11"/>
      <c r="I236" s="38"/>
      <c r="J236" s="38"/>
      <c r="K236" s="25"/>
      <c r="L236" s="11"/>
      <c r="M236" s="16"/>
      <c r="N236" s="7"/>
      <c r="O236" s="10"/>
      <c r="P236" s="10"/>
      <c r="Q236" s="10"/>
      <c r="R236" s="91"/>
      <c r="S236" s="91"/>
      <c r="W236">
        <f ca="1">IF(ISNUMBER(SEARCH($AA$6,Bairros[[#This Row],[BAIRRO]])),MAX($W$5:W235)+1,0)</f>
        <v>0</v>
      </c>
      <c r="X236" s="85" t="s">
        <v>2120</v>
      </c>
      <c r="Y236" s="85" t="str">
        <f t="shared" ca="1" si="9"/>
        <v/>
      </c>
    </row>
    <row r="237" spans="1:25" ht="19.5" customHeight="1" x14ac:dyDescent="0.25">
      <c r="A237" s="22">
        <v>228</v>
      </c>
      <c r="B237" s="32" t="str">
        <f t="shared" si="10"/>
        <v/>
      </c>
      <c r="C237" s="16"/>
      <c r="D237" s="12"/>
      <c r="E237" s="11"/>
      <c r="F237" s="33" t="str">
        <f t="shared" ca="1" si="11"/>
        <v/>
      </c>
      <c r="G237" s="11"/>
      <c r="H237" s="11"/>
      <c r="I237" s="38"/>
      <c r="J237" s="38"/>
      <c r="K237" s="25"/>
      <c r="L237" s="11"/>
      <c r="M237" s="16"/>
      <c r="N237" s="7"/>
      <c r="O237" s="10"/>
      <c r="P237" s="10"/>
      <c r="Q237" s="10"/>
      <c r="R237" s="91"/>
      <c r="S237" s="91"/>
      <c r="W237">
        <f ca="1">IF(ISNUMBER(SEARCH($AA$6,Bairros[[#This Row],[BAIRRO]])),MAX($W$5:W236)+1,0)</f>
        <v>0</v>
      </c>
      <c r="X237" s="85" t="s">
        <v>2121</v>
      </c>
      <c r="Y237" s="85" t="str">
        <f t="shared" ca="1" si="9"/>
        <v/>
      </c>
    </row>
    <row r="238" spans="1:25" ht="19.5" customHeight="1" x14ac:dyDescent="0.25">
      <c r="A238" s="22">
        <v>229</v>
      </c>
      <c r="B238" s="32" t="str">
        <f t="shared" si="10"/>
        <v/>
      </c>
      <c r="C238" s="16"/>
      <c r="D238" s="12"/>
      <c r="E238" s="11"/>
      <c r="F238" s="33" t="str">
        <f t="shared" ca="1" si="11"/>
        <v/>
      </c>
      <c r="G238" s="11"/>
      <c r="H238" s="11"/>
      <c r="I238" s="38"/>
      <c r="J238" s="38"/>
      <c r="K238" s="25"/>
      <c r="L238" s="11"/>
      <c r="M238" s="16"/>
      <c r="N238" s="7"/>
      <c r="O238" s="10"/>
      <c r="P238" s="10"/>
      <c r="Q238" s="10"/>
      <c r="R238" s="91"/>
      <c r="S238" s="91"/>
      <c r="W238">
        <f ca="1">IF(ISNUMBER(SEARCH($AA$6,Bairros[[#This Row],[BAIRRO]])),MAX($W$5:W237)+1,0)</f>
        <v>0</v>
      </c>
      <c r="X238" s="85" t="s">
        <v>2122</v>
      </c>
      <c r="Y238" s="85" t="str">
        <f t="shared" ca="1" si="9"/>
        <v/>
      </c>
    </row>
    <row r="239" spans="1:25" ht="19.5" customHeight="1" x14ac:dyDescent="0.25">
      <c r="A239" s="23">
        <v>230</v>
      </c>
      <c r="B239" s="32" t="str">
        <f t="shared" si="10"/>
        <v/>
      </c>
      <c r="C239" s="13"/>
      <c r="D239" s="8"/>
      <c r="E239" s="8"/>
      <c r="F239" s="33" t="str">
        <f t="shared" ca="1" si="11"/>
        <v/>
      </c>
      <c r="G239" s="7"/>
      <c r="H239" s="7"/>
      <c r="I239" s="37"/>
      <c r="J239" s="37"/>
      <c r="K239" s="24"/>
      <c r="L239" s="7"/>
      <c r="M239" s="14"/>
      <c r="N239" s="7"/>
      <c r="O239" s="9"/>
      <c r="P239" s="9"/>
      <c r="Q239" s="9"/>
      <c r="R239" s="91"/>
      <c r="S239" s="91"/>
      <c r="W239">
        <f ca="1">IF(ISNUMBER(SEARCH($AA$6,Bairros[[#This Row],[BAIRRO]])),MAX($W$5:W238)+1,0)</f>
        <v>0</v>
      </c>
      <c r="X239" s="85" t="s">
        <v>2123</v>
      </c>
      <c r="Y239" s="85" t="str">
        <f t="shared" ca="1" si="9"/>
        <v/>
      </c>
    </row>
    <row r="240" spans="1:25" ht="19.5" customHeight="1" x14ac:dyDescent="0.25">
      <c r="A240" s="22">
        <v>231</v>
      </c>
      <c r="B240" s="32" t="str">
        <f t="shared" si="10"/>
        <v/>
      </c>
      <c r="C240" s="13"/>
      <c r="D240" s="8"/>
      <c r="E240" s="8"/>
      <c r="F240" s="33" t="str">
        <f t="shared" ca="1" si="11"/>
        <v/>
      </c>
      <c r="G240" s="7"/>
      <c r="H240" s="7"/>
      <c r="I240" s="37"/>
      <c r="J240" s="37"/>
      <c r="K240" s="24"/>
      <c r="L240" s="7"/>
      <c r="M240" s="14"/>
      <c r="N240" s="7"/>
      <c r="O240" s="9"/>
      <c r="P240" s="9"/>
      <c r="Q240" s="9"/>
      <c r="R240" s="91"/>
      <c r="S240" s="91"/>
      <c r="W240">
        <f ca="1">IF(ISNUMBER(SEARCH($AA$6,Bairros[[#This Row],[BAIRRO]])),MAX($W$5:W239)+1,0)</f>
        <v>0</v>
      </c>
      <c r="X240" s="85" t="s">
        <v>2124</v>
      </c>
      <c r="Y240" s="85" t="str">
        <f t="shared" ca="1" si="9"/>
        <v/>
      </c>
    </row>
    <row r="241" spans="1:25" ht="19.5" customHeight="1" x14ac:dyDescent="0.25">
      <c r="A241" s="22">
        <v>232</v>
      </c>
      <c r="B241" s="32" t="str">
        <f t="shared" si="10"/>
        <v/>
      </c>
      <c r="C241" s="13"/>
      <c r="D241" s="8"/>
      <c r="E241" s="8"/>
      <c r="F241" s="33" t="str">
        <f t="shared" ca="1" si="11"/>
        <v/>
      </c>
      <c r="G241" s="7"/>
      <c r="H241" s="7"/>
      <c r="I241" s="37"/>
      <c r="J241" s="37"/>
      <c r="K241" s="24"/>
      <c r="L241" s="7"/>
      <c r="M241" s="14"/>
      <c r="N241" s="7"/>
      <c r="O241" s="9"/>
      <c r="P241" s="9"/>
      <c r="Q241" s="9"/>
      <c r="R241" s="91"/>
      <c r="S241" s="91"/>
      <c r="W241">
        <f ca="1">IF(ISNUMBER(SEARCH($AA$6,Bairros[[#This Row],[BAIRRO]])),MAX($W$5:W240)+1,0)</f>
        <v>0</v>
      </c>
      <c r="X241" s="85" t="s">
        <v>2125</v>
      </c>
      <c r="Y241" s="85" t="str">
        <f t="shared" ca="1" si="9"/>
        <v/>
      </c>
    </row>
    <row r="242" spans="1:25" ht="19.5" customHeight="1" x14ac:dyDescent="0.25">
      <c r="A242" s="23">
        <v>233</v>
      </c>
      <c r="B242" s="32" t="str">
        <f t="shared" si="10"/>
        <v/>
      </c>
      <c r="C242" s="16"/>
      <c r="D242" s="12"/>
      <c r="E242" s="12"/>
      <c r="F242" s="33" t="str">
        <f t="shared" ca="1" si="11"/>
        <v/>
      </c>
      <c r="G242" s="11"/>
      <c r="H242" s="11"/>
      <c r="I242" s="38"/>
      <c r="J242" s="38"/>
      <c r="K242" s="25"/>
      <c r="L242" s="11"/>
      <c r="M242" s="16"/>
      <c r="N242" s="7"/>
      <c r="O242" s="10"/>
      <c r="P242" s="10"/>
      <c r="Q242" s="10"/>
      <c r="R242" s="91"/>
      <c r="S242" s="91"/>
      <c r="W242">
        <f ca="1">IF(ISNUMBER(SEARCH($AA$6,Bairros[[#This Row],[BAIRRO]])),MAX($W$5:W241)+1,0)</f>
        <v>0</v>
      </c>
      <c r="X242" s="85" t="s">
        <v>2126</v>
      </c>
      <c r="Y242" s="85" t="str">
        <f t="shared" ca="1" si="9"/>
        <v/>
      </c>
    </row>
    <row r="243" spans="1:25" ht="19.5" customHeight="1" x14ac:dyDescent="0.25">
      <c r="A243" s="22">
        <v>234</v>
      </c>
      <c r="B243" s="32" t="str">
        <f t="shared" si="10"/>
        <v/>
      </c>
      <c r="C243" s="16"/>
      <c r="D243" s="12"/>
      <c r="E243" s="11"/>
      <c r="F243" s="33" t="str">
        <f t="shared" ca="1" si="11"/>
        <v/>
      </c>
      <c r="G243" s="11"/>
      <c r="H243" s="11"/>
      <c r="I243" s="38"/>
      <c r="J243" s="38"/>
      <c r="K243" s="25"/>
      <c r="L243" s="11"/>
      <c r="M243" s="16"/>
      <c r="N243" s="7"/>
      <c r="O243" s="10"/>
      <c r="P243" s="10"/>
      <c r="Q243" s="10"/>
      <c r="R243" s="91"/>
      <c r="S243" s="91"/>
      <c r="W243">
        <f ca="1">IF(ISNUMBER(SEARCH($AA$6,Bairros[[#This Row],[BAIRRO]])),MAX($W$5:W242)+1,0)</f>
        <v>0</v>
      </c>
      <c r="X243" s="85" t="s">
        <v>2127</v>
      </c>
      <c r="Y243" s="85" t="str">
        <f t="shared" ca="1" si="9"/>
        <v/>
      </c>
    </row>
    <row r="244" spans="1:25" ht="19.5" customHeight="1" x14ac:dyDescent="0.25">
      <c r="A244" s="22">
        <v>235</v>
      </c>
      <c r="B244" s="32" t="str">
        <f t="shared" si="10"/>
        <v/>
      </c>
      <c r="C244" s="16"/>
      <c r="D244" s="12"/>
      <c r="E244" s="11"/>
      <c r="F244" s="33" t="str">
        <f t="shared" ca="1" si="11"/>
        <v/>
      </c>
      <c r="G244" s="11"/>
      <c r="H244" s="11"/>
      <c r="I244" s="38"/>
      <c r="J244" s="38"/>
      <c r="K244" s="25"/>
      <c r="L244" s="11"/>
      <c r="M244" s="16"/>
      <c r="N244" s="7"/>
      <c r="O244" s="10"/>
      <c r="P244" s="10"/>
      <c r="Q244" s="10"/>
      <c r="R244" s="91"/>
      <c r="S244" s="91"/>
      <c r="W244">
        <f ca="1">IF(ISNUMBER(SEARCH($AA$6,Bairros[[#This Row],[BAIRRO]])),MAX($W$5:W243)+1,0)</f>
        <v>0</v>
      </c>
      <c r="X244" s="85" t="s">
        <v>2128</v>
      </c>
      <c r="Y244" s="85" t="str">
        <f t="shared" ca="1" si="9"/>
        <v/>
      </c>
    </row>
    <row r="245" spans="1:25" ht="19.5" customHeight="1" x14ac:dyDescent="0.25">
      <c r="A245" s="23">
        <v>236</v>
      </c>
      <c r="B245" s="32" t="str">
        <f t="shared" si="10"/>
        <v/>
      </c>
      <c r="C245" s="13"/>
      <c r="D245" s="8"/>
      <c r="E245" s="8"/>
      <c r="F245" s="33" t="str">
        <f t="shared" ca="1" si="11"/>
        <v/>
      </c>
      <c r="G245" s="7"/>
      <c r="H245" s="7"/>
      <c r="I245" s="37"/>
      <c r="J245" s="37"/>
      <c r="K245" s="24"/>
      <c r="L245" s="7"/>
      <c r="M245" s="14"/>
      <c r="N245" s="7"/>
      <c r="O245" s="9"/>
      <c r="P245" s="9"/>
      <c r="Q245" s="9"/>
      <c r="R245" s="91"/>
      <c r="S245" s="91"/>
      <c r="W245">
        <f ca="1">IF(ISNUMBER(SEARCH($AA$6,Bairros[[#This Row],[BAIRRO]])),MAX($W$5:W244)+1,0)</f>
        <v>0</v>
      </c>
      <c r="X245" s="85" t="s">
        <v>2129</v>
      </c>
      <c r="Y245" s="85" t="str">
        <f t="shared" ca="1" si="9"/>
        <v/>
      </c>
    </row>
    <row r="246" spans="1:25" ht="19.5" customHeight="1" x14ac:dyDescent="0.25">
      <c r="A246" s="22">
        <v>237</v>
      </c>
      <c r="B246" s="32" t="str">
        <f t="shared" si="10"/>
        <v/>
      </c>
      <c r="C246" s="13"/>
      <c r="D246" s="8"/>
      <c r="E246" s="8"/>
      <c r="F246" s="33" t="str">
        <f t="shared" ca="1" si="11"/>
        <v/>
      </c>
      <c r="G246" s="7"/>
      <c r="H246" s="7"/>
      <c r="I246" s="37"/>
      <c r="J246" s="37"/>
      <c r="K246" s="24"/>
      <c r="L246" s="7"/>
      <c r="M246" s="14"/>
      <c r="N246" s="7"/>
      <c r="O246" s="9"/>
      <c r="P246" s="9"/>
      <c r="Q246" s="9"/>
      <c r="R246" s="91"/>
      <c r="S246" s="91"/>
      <c r="W246">
        <f ca="1">IF(ISNUMBER(SEARCH($AA$6,Bairros[[#This Row],[BAIRRO]])),MAX($W$5:W245)+1,0)</f>
        <v>0</v>
      </c>
      <c r="X246" s="85" t="s">
        <v>2130</v>
      </c>
      <c r="Y246" s="85" t="str">
        <f t="shared" ca="1" si="9"/>
        <v/>
      </c>
    </row>
    <row r="247" spans="1:25" ht="19.5" customHeight="1" x14ac:dyDescent="0.25">
      <c r="A247" s="22">
        <v>238</v>
      </c>
      <c r="B247" s="32" t="str">
        <f t="shared" si="10"/>
        <v/>
      </c>
      <c r="C247" s="13"/>
      <c r="D247" s="8"/>
      <c r="E247" s="8"/>
      <c r="F247" s="33" t="str">
        <f t="shared" ca="1" si="11"/>
        <v/>
      </c>
      <c r="G247" s="7"/>
      <c r="H247" s="7"/>
      <c r="I247" s="37"/>
      <c r="J247" s="37"/>
      <c r="K247" s="24"/>
      <c r="L247" s="7"/>
      <c r="M247" s="14"/>
      <c r="N247" s="7"/>
      <c r="O247" s="9"/>
      <c r="P247" s="9"/>
      <c r="Q247" s="9"/>
      <c r="R247" s="91"/>
      <c r="S247" s="91"/>
      <c r="W247">
        <f ca="1">IF(ISNUMBER(SEARCH($AA$6,Bairros[[#This Row],[BAIRRO]])),MAX($W$5:W246)+1,0)</f>
        <v>0</v>
      </c>
      <c r="X247" s="85" t="s">
        <v>2131</v>
      </c>
      <c r="Y247" s="85" t="str">
        <f t="shared" ca="1" si="9"/>
        <v/>
      </c>
    </row>
    <row r="248" spans="1:25" ht="19.5" customHeight="1" x14ac:dyDescent="0.25">
      <c r="A248" s="23">
        <v>239</v>
      </c>
      <c r="B248" s="32" t="str">
        <f t="shared" si="10"/>
        <v/>
      </c>
      <c r="C248" s="16"/>
      <c r="D248" s="12"/>
      <c r="E248" s="12"/>
      <c r="F248" s="33" t="str">
        <f t="shared" ca="1" si="11"/>
        <v/>
      </c>
      <c r="G248" s="11"/>
      <c r="H248" s="11"/>
      <c r="I248" s="38"/>
      <c r="J248" s="38"/>
      <c r="K248" s="25"/>
      <c r="L248" s="11"/>
      <c r="M248" s="16"/>
      <c r="N248" s="7"/>
      <c r="O248" s="10"/>
      <c r="P248" s="10"/>
      <c r="Q248" s="10"/>
      <c r="R248" s="91"/>
      <c r="S248" s="91"/>
      <c r="W248">
        <f ca="1">IF(ISNUMBER(SEARCH($AA$6,Bairros[[#This Row],[BAIRRO]])),MAX($W$5:W247)+1,0)</f>
        <v>0</v>
      </c>
      <c r="X248" s="85" t="s">
        <v>2132</v>
      </c>
      <c r="Y248" s="85" t="str">
        <f t="shared" ca="1" si="9"/>
        <v/>
      </c>
    </row>
    <row r="249" spans="1:25" ht="19.5" customHeight="1" x14ac:dyDescent="0.25">
      <c r="A249" s="22">
        <v>240</v>
      </c>
      <c r="B249" s="32" t="str">
        <f t="shared" si="10"/>
        <v/>
      </c>
      <c r="C249" s="16"/>
      <c r="D249" s="12"/>
      <c r="E249" s="11"/>
      <c r="F249" s="33" t="str">
        <f t="shared" ca="1" si="11"/>
        <v/>
      </c>
      <c r="G249" s="11"/>
      <c r="H249" s="11"/>
      <c r="I249" s="38"/>
      <c r="J249" s="38"/>
      <c r="K249" s="25"/>
      <c r="L249" s="11"/>
      <c r="M249" s="16"/>
      <c r="N249" s="7"/>
      <c r="O249" s="10"/>
      <c r="P249" s="10"/>
      <c r="Q249" s="10"/>
      <c r="R249" s="91"/>
      <c r="S249" s="91"/>
      <c r="W249">
        <f ca="1">IF(ISNUMBER(SEARCH($AA$6,Bairros[[#This Row],[BAIRRO]])),MAX($W$5:W248)+1,0)</f>
        <v>0</v>
      </c>
      <c r="X249" s="85" t="s">
        <v>2133</v>
      </c>
      <c r="Y249" s="85" t="str">
        <f t="shared" ca="1" si="9"/>
        <v/>
      </c>
    </row>
    <row r="250" spans="1:25" ht="19.5" customHeight="1" x14ac:dyDescent="0.25">
      <c r="A250" s="22">
        <v>241</v>
      </c>
      <c r="B250" s="32" t="str">
        <f t="shared" si="10"/>
        <v/>
      </c>
      <c r="C250" s="16"/>
      <c r="D250" s="12"/>
      <c r="E250" s="11"/>
      <c r="F250" s="33" t="str">
        <f t="shared" ca="1" si="11"/>
        <v/>
      </c>
      <c r="G250" s="11"/>
      <c r="H250" s="11"/>
      <c r="I250" s="38"/>
      <c r="J250" s="38"/>
      <c r="K250" s="25"/>
      <c r="L250" s="11"/>
      <c r="M250" s="16"/>
      <c r="N250" s="7"/>
      <c r="O250" s="10"/>
      <c r="P250" s="10"/>
      <c r="Q250" s="10"/>
      <c r="R250" s="91"/>
      <c r="S250" s="91"/>
      <c r="W250">
        <f ca="1">IF(ISNUMBER(SEARCH($AA$6,Bairros[[#This Row],[BAIRRO]])),MAX($W$5:W249)+1,0)</f>
        <v>0</v>
      </c>
      <c r="X250" s="85" t="s">
        <v>2134</v>
      </c>
      <c r="Y250" s="85" t="str">
        <f t="shared" ca="1" si="9"/>
        <v/>
      </c>
    </row>
    <row r="251" spans="1:25" ht="19.5" customHeight="1" x14ac:dyDescent="0.25">
      <c r="A251" s="23">
        <v>242</v>
      </c>
      <c r="B251" s="32" t="str">
        <f t="shared" si="10"/>
        <v/>
      </c>
      <c r="C251" s="13"/>
      <c r="D251" s="8"/>
      <c r="E251" s="8"/>
      <c r="F251" s="33" t="str">
        <f t="shared" ca="1" si="11"/>
        <v/>
      </c>
      <c r="G251" s="7"/>
      <c r="H251" s="7"/>
      <c r="I251" s="37"/>
      <c r="J251" s="37"/>
      <c r="K251" s="24"/>
      <c r="L251" s="7"/>
      <c r="M251" s="14"/>
      <c r="N251" s="7"/>
      <c r="O251" s="9"/>
      <c r="P251" s="9"/>
      <c r="Q251" s="9"/>
      <c r="R251" s="91"/>
      <c r="S251" s="91"/>
      <c r="W251">
        <f ca="1">IF(ISNUMBER(SEARCH($AA$6,Bairros[[#This Row],[BAIRRO]])),MAX($W$5:W250)+1,0)</f>
        <v>0</v>
      </c>
      <c r="X251" s="85" t="s">
        <v>2135</v>
      </c>
      <c r="Y251" s="85" t="str">
        <f t="shared" ca="1" si="9"/>
        <v/>
      </c>
    </row>
    <row r="252" spans="1:25" ht="19.5" customHeight="1" x14ac:dyDescent="0.25">
      <c r="A252" s="22">
        <v>243</v>
      </c>
      <c r="B252" s="32" t="str">
        <f t="shared" si="10"/>
        <v/>
      </c>
      <c r="C252" s="13"/>
      <c r="D252" s="8"/>
      <c r="E252" s="8"/>
      <c r="F252" s="33" t="str">
        <f t="shared" ca="1" si="11"/>
        <v/>
      </c>
      <c r="G252" s="7"/>
      <c r="H252" s="7"/>
      <c r="I252" s="37"/>
      <c r="J252" s="37"/>
      <c r="K252" s="24"/>
      <c r="L252" s="7"/>
      <c r="M252" s="14"/>
      <c r="N252" s="7"/>
      <c r="O252" s="9"/>
      <c r="P252" s="9"/>
      <c r="Q252" s="9"/>
      <c r="R252" s="91"/>
      <c r="S252" s="91"/>
      <c r="W252">
        <f ca="1">IF(ISNUMBER(SEARCH($AA$6,Bairros[[#This Row],[BAIRRO]])),MAX($W$5:W251)+1,0)</f>
        <v>0</v>
      </c>
      <c r="X252" s="85" t="s">
        <v>2136</v>
      </c>
      <c r="Y252" s="85" t="str">
        <f t="shared" ca="1" si="9"/>
        <v/>
      </c>
    </row>
    <row r="253" spans="1:25" ht="19.5" customHeight="1" x14ac:dyDescent="0.25">
      <c r="A253" s="22">
        <v>244</v>
      </c>
      <c r="B253" s="32" t="str">
        <f t="shared" si="10"/>
        <v/>
      </c>
      <c r="C253" s="13"/>
      <c r="D253" s="8"/>
      <c r="E253" s="8"/>
      <c r="F253" s="33" t="str">
        <f t="shared" ca="1" si="11"/>
        <v/>
      </c>
      <c r="G253" s="7"/>
      <c r="H253" s="7"/>
      <c r="I253" s="37"/>
      <c r="J253" s="37"/>
      <c r="K253" s="24"/>
      <c r="L253" s="7"/>
      <c r="M253" s="14"/>
      <c r="N253" s="7"/>
      <c r="O253" s="9"/>
      <c r="P253" s="9"/>
      <c r="Q253" s="9"/>
      <c r="R253" s="91"/>
      <c r="S253" s="91"/>
      <c r="W253">
        <f ca="1">IF(ISNUMBER(SEARCH($AA$6,Bairros[[#This Row],[BAIRRO]])),MAX($W$5:W252)+1,0)</f>
        <v>0</v>
      </c>
      <c r="X253" s="85" t="s">
        <v>2137</v>
      </c>
      <c r="Y253" s="85" t="str">
        <f t="shared" ca="1" si="9"/>
        <v/>
      </c>
    </row>
    <row r="254" spans="1:25" ht="19.5" customHeight="1" x14ac:dyDescent="0.25">
      <c r="A254" s="23">
        <v>245</v>
      </c>
      <c r="B254" s="32" t="str">
        <f t="shared" si="10"/>
        <v/>
      </c>
      <c r="C254" s="16"/>
      <c r="D254" s="12"/>
      <c r="E254" s="12"/>
      <c r="F254" s="33" t="str">
        <f t="shared" ca="1" si="11"/>
        <v/>
      </c>
      <c r="G254" s="11"/>
      <c r="H254" s="11"/>
      <c r="I254" s="38"/>
      <c r="J254" s="38"/>
      <c r="K254" s="25"/>
      <c r="L254" s="11"/>
      <c r="M254" s="16"/>
      <c r="N254" s="7"/>
      <c r="O254" s="10"/>
      <c r="P254" s="10"/>
      <c r="Q254" s="10"/>
      <c r="R254" s="91"/>
      <c r="S254" s="91"/>
      <c r="W254">
        <f ca="1">IF(ISNUMBER(SEARCH($AA$6,Bairros[[#This Row],[BAIRRO]])),MAX($W$5:W253)+1,0)</f>
        <v>0</v>
      </c>
      <c r="X254" s="85" t="s">
        <v>2138</v>
      </c>
      <c r="Y254" s="85" t="str">
        <f t="shared" ca="1" si="9"/>
        <v/>
      </c>
    </row>
    <row r="255" spans="1:25" ht="19.5" customHeight="1" x14ac:dyDescent="0.25">
      <c r="A255" s="22">
        <v>246</v>
      </c>
      <c r="B255" s="32" t="str">
        <f t="shared" si="10"/>
        <v/>
      </c>
      <c r="C255" s="16"/>
      <c r="D255" s="12"/>
      <c r="E255" s="11"/>
      <c r="F255" s="33" t="str">
        <f t="shared" ca="1" si="11"/>
        <v/>
      </c>
      <c r="G255" s="11"/>
      <c r="H255" s="11"/>
      <c r="I255" s="38"/>
      <c r="J255" s="38"/>
      <c r="K255" s="25"/>
      <c r="L255" s="11"/>
      <c r="M255" s="16"/>
      <c r="N255" s="7"/>
      <c r="O255" s="10"/>
      <c r="P255" s="10"/>
      <c r="Q255" s="10"/>
      <c r="R255" s="91"/>
      <c r="S255" s="91"/>
      <c r="W255">
        <f ca="1">IF(ISNUMBER(SEARCH($AA$6,Bairros[[#This Row],[BAIRRO]])),MAX($W$5:W254)+1,0)</f>
        <v>0</v>
      </c>
      <c r="X255" s="85" t="s">
        <v>2139</v>
      </c>
      <c r="Y255" s="85" t="str">
        <f t="shared" ca="1" si="9"/>
        <v/>
      </c>
    </row>
    <row r="256" spans="1:25" ht="19.5" customHeight="1" x14ac:dyDescent="0.25">
      <c r="A256" s="22">
        <v>247</v>
      </c>
      <c r="B256" s="32" t="str">
        <f t="shared" si="10"/>
        <v/>
      </c>
      <c r="C256" s="16"/>
      <c r="D256" s="12"/>
      <c r="E256" s="11"/>
      <c r="F256" s="33" t="str">
        <f t="shared" ca="1" si="11"/>
        <v/>
      </c>
      <c r="G256" s="11"/>
      <c r="H256" s="11"/>
      <c r="I256" s="38"/>
      <c r="J256" s="38"/>
      <c r="K256" s="25"/>
      <c r="L256" s="11"/>
      <c r="M256" s="16"/>
      <c r="N256" s="7"/>
      <c r="O256" s="10"/>
      <c r="P256" s="10"/>
      <c r="Q256" s="10"/>
      <c r="R256" s="91"/>
      <c r="S256" s="91"/>
      <c r="W256">
        <f ca="1">IF(ISNUMBER(SEARCH($AA$6,Bairros[[#This Row],[BAIRRO]])),MAX($W$5:W255)+1,0)</f>
        <v>0</v>
      </c>
      <c r="X256" s="85" t="s">
        <v>2140</v>
      </c>
      <c r="Y256" s="85" t="str">
        <f t="shared" ca="1" si="9"/>
        <v/>
      </c>
    </row>
    <row r="257" spans="1:25" ht="19.5" customHeight="1" x14ac:dyDescent="0.25">
      <c r="A257" s="23">
        <v>248</v>
      </c>
      <c r="B257" s="32" t="str">
        <f t="shared" si="10"/>
        <v/>
      </c>
      <c r="C257" s="13"/>
      <c r="D257" s="8"/>
      <c r="E257" s="8"/>
      <c r="F257" s="33" t="str">
        <f t="shared" ca="1" si="11"/>
        <v/>
      </c>
      <c r="G257" s="7"/>
      <c r="H257" s="7"/>
      <c r="I257" s="37"/>
      <c r="J257" s="37"/>
      <c r="K257" s="24"/>
      <c r="L257" s="7"/>
      <c r="M257" s="14"/>
      <c r="N257" s="7"/>
      <c r="O257" s="9"/>
      <c r="P257" s="9"/>
      <c r="Q257" s="9"/>
      <c r="R257" s="91"/>
      <c r="S257" s="91"/>
      <c r="W257">
        <f ca="1">IF(ISNUMBER(SEARCH($AA$6,Bairros[[#This Row],[BAIRRO]])),MAX($W$5:W256)+1,0)</f>
        <v>0</v>
      </c>
      <c r="X257" s="85" t="s">
        <v>2141</v>
      </c>
      <c r="Y257" s="85" t="str">
        <f t="shared" ca="1" si="9"/>
        <v/>
      </c>
    </row>
    <row r="258" spans="1:25" ht="19.5" customHeight="1" x14ac:dyDescent="0.25">
      <c r="A258" s="22">
        <v>249</v>
      </c>
      <c r="B258" s="32" t="str">
        <f t="shared" si="10"/>
        <v/>
      </c>
      <c r="C258" s="13"/>
      <c r="D258" s="8"/>
      <c r="E258" s="8"/>
      <c r="F258" s="33" t="str">
        <f t="shared" ca="1" si="11"/>
        <v/>
      </c>
      <c r="G258" s="7"/>
      <c r="H258" s="7"/>
      <c r="I258" s="37"/>
      <c r="J258" s="37"/>
      <c r="K258" s="24"/>
      <c r="L258" s="7"/>
      <c r="M258" s="14"/>
      <c r="N258" s="7"/>
      <c r="O258" s="9"/>
      <c r="P258" s="9"/>
      <c r="Q258" s="9"/>
      <c r="R258" s="91"/>
      <c r="S258" s="91"/>
      <c r="W258">
        <f ca="1">IF(ISNUMBER(SEARCH($AA$6,Bairros[[#This Row],[BAIRRO]])),MAX($W$5:W257)+1,0)</f>
        <v>0</v>
      </c>
      <c r="X258" s="87" t="s">
        <v>2142</v>
      </c>
      <c r="Y258" s="85" t="str">
        <f t="shared" ca="1" si="9"/>
        <v/>
      </c>
    </row>
    <row r="259" spans="1:25" ht="19.5" customHeight="1" x14ac:dyDescent="0.25">
      <c r="A259" s="22">
        <v>250</v>
      </c>
      <c r="B259" s="32" t="str">
        <f t="shared" si="10"/>
        <v/>
      </c>
      <c r="C259" s="13"/>
      <c r="D259" s="8"/>
      <c r="E259" s="8"/>
      <c r="F259" s="33" t="str">
        <f t="shared" ca="1" si="11"/>
        <v/>
      </c>
      <c r="G259" s="7"/>
      <c r="H259" s="7"/>
      <c r="I259" s="37"/>
      <c r="J259" s="37"/>
      <c r="K259" s="24"/>
      <c r="L259" s="7"/>
      <c r="M259" s="14"/>
      <c r="N259" s="7"/>
      <c r="O259" s="9"/>
      <c r="P259" s="9"/>
      <c r="Q259" s="9"/>
      <c r="R259" s="91"/>
      <c r="S259" s="91"/>
      <c r="W259">
        <f ca="1">IF(ISNUMBER(SEARCH($AA$6,Bairros[[#This Row],[BAIRRO]])),MAX($W$5:W258)+1,0)</f>
        <v>0</v>
      </c>
      <c r="X259" s="87" t="s">
        <v>2143</v>
      </c>
      <c r="Y259" s="85" t="str">
        <f t="shared" ca="1" si="9"/>
        <v/>
      </c>
    </row>
    <row r="260" spans="1:25" ht="19.5" customHeight="1" x14ac:dyDescent="0.25">
      <c r="A260" s="23">
        <v>251</v>
      </c>
      <c r="B260" s="32" t="str">
        <f t="shared" si="10"/>
        <v/>
      </c>
      <c r="C260" s="16"/>
      <c r="D260" s="12"/>
      <c r="E260" s="12"/>
      <c r="F260" s="33" t="str">
        <f t="shared" ca="1" si="11"/>
        <v/>
      </c>
      <c r="G260" s="11"/>
      <c r="H260" s="11"/>
      <c r="I260" s="38"/>
      <c r="J260" s="38"/>
      <c r="K260" s="25"/>
      <c r="L260" s="11"/>
      <c r="M260" s="16"/>
      <c r="N260" s="7"/>
      <c r="O260" s="10"/>
      <c r="P260" s="10"/>
      <c r="Q260" s="10"/>
      <c r="R260" s="91"/>
      <c r="S260" s="91"/>
      <c r="W260">
        <f ca="1">IF(ISNUMBER(SEARCH($AA$6,Bairros[[#This Row],[BAIRRO]])),MAX($W$5:W259)+1,0)</f>
        <v>0</v>
      </c>
      <c r="X260" s="85" t="s">
        <v>2144</v>
      </c>
      <c r="Y260" s="85" t="str">
        <f t="shared" ca="1" si="9"/>
        <v/>
      </c>
    </row>
    <row r="261" spans="1:25" ht="19.5" customHeight="1" x14ac:dyDescent="0.25">
      <c r="A261" s="22">
        <v>252</v>
      </c>
      <c r="B261" s="32" t="str">
        <f t="shared" si="10"/>
        <v/>
      </c>
      <c r="C261" s="16"/>
      <c r="D261" s="12"/>
      <c r="E261" s="11"/>
      <c r="F261" s="33" t="str">
        <f t="shared" ca="1" si="11"/>
        <v/>
      </c>
      <c r="G261" s="11"/>
      <c r="H261" s="11"/>
      <c r="I261" s="38"/>
      <c r="J261" s="38"/>
      <c r="K261" s="25"/>
      <c r="L261" s="11"/>
      <c r="M261" s="16"/>
      <c r="N261" s="7"/>
      <c r="O261" s="10"/>
      <c r="P261" s="10"/>
      <c r="Q261" s="10"/>
      <c r="R261" s="91"/>
      <c r="S261" s="91"/>
      <c r="W261">
        <f ca="1">IF(ISNUMBER(SEARCH($AA$6,Bairros[[#This Row],[BAIRRO]])),MAX($W$5:W260)+1,0)</f>
        <v>0</v>
      </c>
      <c r="X261" s="85" t="s">
        <v>2145</v>
      </c>
      <c r="Y261" s="85" t="str">
        <f t="shared" ca="1" si="9"/>
        <v/>
      </c>
    </row>
    <row r="262" spans="1:25" ht="19.5" customHeight="1" x14ac:dyDescent="0.25">
      <c r="A262" s="22">
        <v>253</v>
      </c>
      <c r="B262" s="32" t="str">
        <f t="shared" si="10"/>
        <v/>
      </c>
      <c r="C262" s="16"/>
      <c r="D262" s="12"/>
      <c r="E262" s="11"/>
      <c r="F262" s="33" t="str">
        <f t="shared" ca="1" si="11"/>
        <v/>
      </c>
      <c r="G262" s="11"/>
      <c r="H262" s="11"/>
      <c r="I262" s="38"/>
      <c r="J262" s="38"/>
      <c r="K262" s="25"/>
      <c r="L262" s="11"/>
      <c r="M262" s="16"/>
      <c r="N262" s="7"/>
      <c r="O262" s="10"/>
      <c r="P262" s="10"/>
      <c r="Q262" s="10"/>
      <c r="R262" s="91"/>
      <c r="S262" s="91"/>
      <c r="W262">
        <f ca="1">IF(ISNUMBER(SEARCH($AA$6,Bairros[[#This Row],[BAIRRO]])),MAX($W$5:W261)+1,0)</f>
        <v>0</v>
      </c>
      <c r="X262" s="85" t="s">
        <v>2146</v>
      </c>
      <c r="Y262" s="85" t="str">
        <f t="shared" ref="Y262:Y325" ca="1" si="12">IFERROR(VLOOKUP(ROW(AB261),W262:X709,2,FALSE),"")</f>
        <v/>
      </c>
    </row>
    <row r="263" spans="1:25" ht="19.5" customHeight="1" x14ac:dyDescent="0.25">
      <c r="A263" s="23">
        <v>254</v>
      </c>
      <c r="B263" s="32" t="str">
        <f t="shared" si="10"/>
        <v/>
      </c>
      <c r="C263" s="13"/>
      <c r="D263" s="8"/>
      <c r="E263" s="8"/>
      <c r="F263" s="33" t="str">
        <f t="shared" ca="1" si="11"/>
        <v/>
      </c>
      <c r="G263" s="7"/>
      <c r="H263" s="7"/>
      <c r="I263" s="37"/>
      <c r="J263" s="37"/>
      <c r="K263" s="24"/>
      <c r="L263" s="7"/>
      <c r="M263" s="14"/>
      <c r="N263" s="7"/>
      <c r="O263" s="9"/>
      <c r="P263" s="9"/>
      <c r="Q263" s="9"/>
      <c r="R263" s="91"/>
      <c r="S263" s="91"/>
      <c r="W263">
        <f ca="1">IF(ISNUMBER(SEARCH($AA$6,Bairros[[#This Row],[BAIRRO]])),MAX($W$5:W262)+1,0)</f>
        <v>0</v>
      </c>
      <c r="X263" s="85" t="s">
        <v>2147</v>
      </c>
      <c r="Y263" s="85" t="str">
        <f t="shared" ca="1" si="12"/>
        <v/>
      </c>
    </row>
    <row r="264" spans="1:25" ht="19.5" customHeight="1" x14ac:dyDescent="0.25">
      <c r="A264" s="22">
        <v>255</v>
      </c>
      <c r="B264" s="32" t="str">
        <f t="shared" si="10"/>
        <v/>
      </c>
      <c r="C264" s="13"/>
      <c r="D264" s="8"/>
      <c r="E264" s="8"/>
      <c r="F264" s="33" t="str">
        <f t="shared" ca="1" si="11"/>
        <v/>
      </c>
      <c r="G264" s="7"/>
      <c r="H264" s="7"/>
      <c r="I264" s="37"/>
      <c r="J264" s="37"/>
      <c r="K264" s="24"/>
      <c r="L264" s="7"/>
      <c r="M264" s="14"/>
      <c r="N264" s="7"/>
      <c r="O264" s="9"/>
      <c r="P264" s="9"/>
      <c r="Q264" s="9"/>
      <c r="R264" s="91"/>
      <c r="S264" s="91"/>
      <c r="W264">
        <f ca="1">IF(ISNUMBER(SEARCH($AA$6,Bairros[[#This Row],[BAIRRO]])),MAX($W$5:W263)+1,0)</f>
        <v>0</v>
      </c>
      <c r="X264" s="85" t="s">
        <v>2148</v>
      </c>
      <c r="Y264" s="85" t="str">
        <f t="shared" ca="1" si="12"/>
        <v/>
      </c>
    </row>
    <row r="265" spans="1:25" ht="19.5" customHeight="1" x14ac:dyDescent="0.25">
      <c r="A265" s="22">
        <v>256</v>
      </c>
      <c r="B265" s="32" t="str">
        <f t="shared" si="10"/>
        <v/>
      </c>
      <c r="C265" s="13"/>
      <c r="D265" s="8"/>
      <c r="E265" s="8"/>
      <c r="F265" s="33" t="str">
        <f t="shared" ca="1" si="11"/>
        <v/>
      </c>
      <c r="G265" s="7"/>
      <c r="H265" s="7"/>
      <c r="I265" s="37"/>
      <c r="J265" s="37"/>
      <c r="K265" s="24"/>
      <c r="L265" s="7"/>
      <c r="M265" s="14"/>
      <c r="N265" s="7"/>
      <c r="O265" s="9"/>
      <c r="P265" s="9"/>
      <c r="Q265" s="9"/>
      <c r="R265" s="91"/>
      <c r="S265" s="91"/>
      <c r="W265">
        <f ca="1">IF(ISNUMBER(SEARCH($AA$6,Bairros[[#This Row],[BAIRRO]])),MAX($W$5:W264)+1,0)</f>
        <v>0</v>
      </c>
      <c r="X265" s="85" t="s">
        <v>2149</v>
      </c>
      <c r="Y265" s="85" t="str">
        <f t="shared" ca="1" si="12"/>
        <v/>
      </c>
    </row>
    <row r="266" spans="1:25" ht="19.5" customHeight="1" x14ac:dyDescent="0.25">
      <c r="A266" s="23">
        <v>257</v>
      </c>
      <c r="B266" s="32" t="str">
        <f t="shared" si="10"/>
        <v/>
      </c>
      <c r="C266" s="16"/>
      <c r="D266" s="12"/>
      <c r="E266" s="12"/>
      <c r="F266" s="33" t="str">
        <f t="shared" ca="1" si="11"/>
        <v/>
      </c>
      <c r="G266" s="11"/>
      <c r="H266" s="11"/>
      <c r="I266" s="38"/>
      <c r="J266" s="38"/>
      <c r="K266" s="25"/>
      <c r="L266" s="11"/>
      <c r="M266" s="16"/>
      <c r="N266" s="7"/>
      <c r="O266" s="10"/>
      <c r="P266" s="10"/>
      <c r="Q266" s="10"/>
      <c r="R266" s="91"/>
      <c r="S266" s="91"/>
      <c r="W266">
        <f ca="1">IF(ISNUMBER(SEARCH($AA$6,Bairros[[#This Row],[BAIRRO]])),MAX($W$5:W265)+1,0)</f>
        <v>0</v>
      </c>
      <c r="X266" s="85" t="s">
        <v>2150</v>
      </c>
      <c r="Y266" s="85" t="str">
        <f t="shared" ca="1" si="12"/>
        <v/>
      </c>
    </row>
    <row r="267" spans="1:25" ht="19.5" customHeight="1" x14ac:dyDescent="0.25">
      <c r="A267" s="22">
        <v>258</v>
      </c>
      <c r="B267" s="32" t="str">
        <f t="shared" ref="B267:B330" si="13">IF($I$6&lt;&gt;"",$I$6,"")</f>
        <v/>
      </c>
      <c r="C267" s="16"/>
      <c r="D267" s="12"/>
      <c r="E267" s="11"/>
      <c r="F267" s="33" t="str">
        <f t="shared" ref="F267:F330" ca="1" si="14">IF(E267="","",INT((NOW()-E267)/365.25))</f>
        <v/>
      </c>
      <c r="G267" s="11"/>
      <c r="H267" s="11"/>
      <c r="I267" s="38"/>
      <c r="J267" s="38"/>
      <c r="K267" s="25"/>
      <c r="L267" s="11"/>
      <c r="M267" s="16"/>
      <c r="N267" s="7"/>
      <c r="O267" s="10"/>
      <c r="P267" s="10"/>
      <c r="Q267" s="10"/>
      <c r="R267" s="91"/>
      <c r="S267" s="91"/>
      <c r="W267">
        <f ca="1">IF(ISNUMBER(SEARCH($AA$6,Bairros[[#This Row],[BAIRRO]])),MAX($W$5:W266)+1,0)</f>
        <v>0</v>
      </c>
      <c r="X267" s="85" t="s">
        <v>2151</v>
      </c>
      <c r="Y267" s="85" t="str">
        <f t="shared" ca="1" si="12"/>
        <v/>
      </c>
    </row>
    <row r="268" spans="1:25" ht="19.5" customHeight="1" x14ac:dyDescent="0.25">
      <c r="A268" s="22">
        <v>259</v>
      </c>
      <c r="B268" s="32" t="str">
        <f t="shared" si="13"/>
        <v/>
      </c>
      <c r="C268" s="16"/>
      <c r="D268" s="12"/>
      <c r="E268" s="11"/>
      <c r="F268" s="33" t="str">
        <f t="shared" ca="1" si="14"/>
        <v/>
      </c>
      <c r="G268" s="11"/>
      <c r="H268" s="11"/>
      <c r="I268" s="38"/>
      <c r="J268" s="38"/>
      <c r="K268" s="25"/>
      <c r="L268" s="11"/>
      <c r="M268" s="16"/>
      <c r="N268" s="7"/>
      <c r="O268" s="10"/>
      <c r="P268" s="10"/>
      <c r="Q268" s="10"/>
      <c r="R268" s="91"/>
      <c r="S268" s="91"/>
      <c r="W268">
        <f ca="1">IF(ISNUMBER(SEARCH($AA$6,Bairros[[#This Row],[BAIRRO]])),MAX($W$5:W267)+1,0)</f>
        <v>0</v>
      </c>
      <c r="X268" s="85" t="s">
        <v>2152</v>
      </c>
      <c r="Y268" s="85" t="str">
        <f t="shared" ca="1" si="12"/>
        <v/>
      </c>
    </row>
    <row r="269" spans="1:25" ht="19.5" customHeight="1" x14ac:dyDescent="0.25">
      <c r="A269" s="23">
        <v>260</v>
      </c>
      <c r="B269" s="32" t="str">
        <f t="shared" si="13"/>
        <v/>
      </c>
      <c r="C269" s="13"/>
      <c r="D269" s="8"/>
      <c r="E269" s="8"/>
      <c r="F269" s="33" t="str">
        <f t="shared" ca="1" si="14"/>
        <v/>
      </c>
      <c r="G269" s="7"/>
      <c r="H269" s="7"/>
      <c r="I269" s="37"/>
      <c r="J269" s="37"/>
      <c r="K269" s="24"/>
      <c r="L269" s="7"/>
      <c r="M269" s="14"/>
      <c r="N269" s="7"/>
      <c r="O269" s="9"/>
      <c r="P269" s="9"/>
      <c r="Q269" s="9"/>
      <c r="R269" s="91"/>
      <c r="S269" s="91"/>
      <c r="W269">
        <f ca="1">IF(ISNUMBER(SEARCH($AA$6,Bairros[[#This Row],[BAIRRO]])),MAX($W$5:W268)+1,0)</f>
        <v>0</v>
      </c>
      <c r="X269" s="85" t="s">
        <v>2153</v>
      </c>
      <c r="Y269" s="85" t="str">
        <f t="shared" ca="1" si="12"/>
        <v/>
      </c>
    </row>
    <row r="270" spans="1:25" ht="19.5" customHeight="1" x14ac:dyDescent="0.25">
      <c r="A270" s="22">
        <v>261</v>
      </c>
      <c r="B270" s="32" t="str">
        <f t="shared" si="13"/>
        <v/>
      </c>
      <c r="C270" s="13"/>
      <c r="D270" s="8"/>
      <c r="E270" s="8"/>
      <c r="F270" s="33" t="str">
        <f t="shared" ca="1" si="14"/>
        <v/>
      </c>
      <c r="G270" s="7"/>
      <c r="H270" s="7"/>
      <c r="I270" s="37"/>
      <c r="J270" s="37"/>
      <c r="K270" s="24"/>
      <c r="L270" s="7"/>
      <c r="M270" s="14"/>
      <c r="N270" s="7"/>
      <c r="O270" s="9"/>
      <c r="P270" s="9"/>
      <c r="Q270" s="9"/>
      <c r="R270" s="91"/>
      <c r="S270" s="91"/>
      <c r="W270">
        <f ca="1">IF(ISNUMBER(SEARCH($AA$6,Bairros[[#This Row],[BAIRRO]])),MAX($W$5:W269)+1,0)</f>
        <v>0</v>
      </c>
      <c r="X270" s="87" t="s">
        <v>2154</v>
      </c>
      <c r="Y270" s="85" t="str">
        <f t="shared" ca="1" si="12"/>
        <v/>
      </c>
    </row>
    <row r="271" spans="1:25" ht="19.5" customHeight="1" x14ac:dyDescent="0.25">
      <c r="A271" s="22">
        <v>262</v>
      </c>
      <c r="B271" s="32" t="str">
        <f t="shared" si="13"/>
        <v/>
      </c>
      <c r="C271" s="13"/>
      <c r="D271" s="8"/>
      <c r="E271" s="8"/>
      <c r="F271" s="33" t="str">
        <f t="shared" ca="1" si="14"/>
        <v/>
      </c>
      <c r="G271" s="7"/>
      <c r="H271" s="7"/>
      <c r="I271" s="37"/>
      <c r="J271" s="37"/>
      <c r="K271" s="24"/>
      <c r="L271" s="7"/>
      <c r="M271" s="14"/>
      <c r="N271" s="7"/>
      <c r="O271" s="9"/>
      <c r="P271" s="9"/>
      <c r="Q271" s="9"/>
      <c r="R271" s="91"/>
      <c r="S271" s="91"/>
      <c r="W271">
        <f ca="1">IF(ISNUMBER(SEARCH($AA$6,Bairros[[#This Row],[BAIRRO]])),MAX($W$5:W270)+1,0)</f>
        <v>0</v>
      </c>
      <c r="X271" s="85" t="s">
        <v>2155</v>
      </c>
      <c r="Y271" s="85" t="str">
        <f t="shared" ca="1" si="12"/>
        <v/>
      </c>
    </row>
    <row r="272" spans="1:25" ht="19.5" customHeight="1" x14ac:dyDescent="0.25">
      <c r="A272" s="23">
        <v>263</v>
      </c>
      <c r="B272" s="32" t="str">
        <f t="shared" si="13"/>
        <v/>
      </c>
      <c r="C272" s="16"/>
      <c r="D272" s="12"/>
      <c r="E272" s="12"/>
      <c r="F272" s="33" t="str">
        <f t="shared" ca="1" si="14"/>
        <v/>
      </c>
      <c r="G272" s="11"/>
      <c r="H272" s="11"/>
      <c r="I272" s="38"/>
      <c r="J272" s="38"/>
      <c r="K272" s="25"/>
      <c r="L272" s="11"/>
      <c r="M272" s="16"/>
      <c r="N272" s="7"/>
      <c r="O272" s="10"/>
      <c r="P272" s="10"/>
      <c r="Q272" s="10"/>
      <c r="R272" s="91"/>
      <c r="S272" s="91"/>
      <c r="W272">
        <f ca="1">IF(ISNUMBER(SEARCH($AA$6,Bairros[[#This Row],[BAIRRO]])),MAX($W$5:W271)+1,0)</f>
        <v>0</v>
      </c>
      <c r="X272" s="87" t="s">
        <v>2156</v>
      </c>
      <c r="Y272" s="85" t="str">
        <f t="shared" ca="1" si="12"/>
        <v/>
      </c>
    </row>
    <row r="273" spans="1:25" ht="19.5" customHeight="1" x14ac:dyDescent="0.25">
      <c r="A273" s="22">
        <v>264</v>
      </c>
      <c r="B273" s="32" t="str">
        <f t="shared" si="13"/>
        <v/>
      </c>
      <c r="C273" s="16"/>
      <c r="D273" s="12"/>
      <c r="E273" s="11"/>
      <c r="F273" s="33" t="str">
        <f t="shared" ca="1" si="14"/>
        <v/>
      </c>
      <c r="G273" s="11"/>
      <c r="H273" s="11"/>
      <c r="I273" s="38"/>
      <c r="J273" s="38"/>
      <c r="K273" s="25"/>
      <c r="L273" s="11"/>
      <c r="M273" s="16"/>
      <c r="N273" s="7"/>
      <c r="O273" s="10"/>
      <c r="P273" s="10"/>
      <c r="Q273" s="10"/>
      <c r="R273" s="91"/>
      <c r="S273" s="91"/>
      <c r="W273">
        <f ca="1">IF(ISNUMBER(SEARCH($AA$6,Bairros[[#This Row],[BAIRRO]])),MAX($W$5:W272)+1,0)</f>
        <v>0</v>
      </c>
      <c r="X273" s="85" t="s">
        <v>2157</v>
      </c>
      <c r="Y273" s="85" t="str">
        <f t="shared" ca="1" si="12"/>
        <v/>
      </c>
    </row>
    <row r="274" spans="1:25" ht="19.5" customHeight="1" x14ac:dyDescent="0.25">
      <c r="A274" s="22">
        <v>265</v>
      </c>
      <c r="B274" s="32" t="str">
        <f t="shared" si="13"/>
        <v/>
      </c>
      <c r="C274" s="16"/>
      <c r="D274" s="12"/>
      <c r="E274" s="11"/>
      <c r="F274" s="33" t="str">
        <f t="shared" ca="1" si="14"/>
        <v/>
      </c>
      <c r="G274" s="11"/>
      <c r="H274" s="11"/>
      <c r="I274" s="38"/>
      <c r="J274" s="38"/>
      <c r="K274" s="25"/>
      <c r="L274" s="11"/>
      <c r="M274" s="16"/>
      <c r="N274" s="7"/>
      <c r="O274" s="10"/>
      <c r="P274" s="10"/>
      <c r="Q274" s="10"/>
      <c r="R274" s="91"/>
      <c r="S274" s="91"/>
      <c r="W274">
        <f ca="1">IF(ISNUMBER(SEARCH($AA$6,Bairros[[#This Row],[BAIRRO]])),MAX($W$5:W273)+1,0)</f>
        <v>0</v>
      </c>
      <c r="X274" s="85" t="s">
        <v>2158</v>
      </c>
      <c r="Y274" s="85" t="str">
        <f t="shared" ca="1" si="12"/>
        <v/>
      </c>
    </row>
    <row r="275" spans="1:25" ht="19.5" customHeight="1" x14ac:dyDescent="0.25">
      <c r="A275" s="23">
        <v>266</v>
      </c>
      <c r="B275" s="32" t="str">
        <f t="shared" si="13"/>
        <v/>
      </c>
      <c r="C275" s="13"/>
      <c r="D275" s="8"/>
      <c r="E275" s="8"/>
      <c r="F275" s="33" t="str">
        <f t="shared" ca="1" si="14"/>
        <v/>
      </c>
      <c r="G275" s="7"/>
      <c r="H275" s="7"/>
      <c r="I275" s="37"/>
      <c r="J275" s="37"/>
      <c r="K275" s="24"/>
      <c r="L275" s="7"/>
      <c r="M275" s="14"/>
      <c r="N275" s="7"/>
      <c r="O275" s="9"/>
      <c r="P275" s="9"/>
      <c r="Q275" s="9"/>
      <c r="R275" s="91"/>
      <c r="S275" s="91"/>
      <c r="W275">
        <f ca="1">IF(ISNUMBER(SEARCH($AA$6,Bairros[[#This Row],[BAIRRO]])),MAX($W$5:W274)+1,0)</f>
        <v>0</v>
      </c>
      <c r="X275" s="85" t="s">
        <v>2159</v>
      </c>
      <c r="Y275" s="85" t="str">
        <f t="shared" ca="1" si="12"/>
        <v/>
      </c>
    </row>
    <row r="276" spans="1:25" ht="19.5" customHeight="1" x14ac:dyDescent="0.25">
      <c r="A276" s="22">
        <v>267</v>
      </c>
      <c r="B276" s="32" t="str">
        <f t="shared" si="13"/>
        <v/>
      </c>
      <c r="C276" s="13"/>
      <c r="D276" s="8"/>
      <c r="E276" s="8"/>
      <c r="F276" s="33" t="str">
        <f t="shared" ca="1" si="14"/>
        <v/>
      </c>
      <c r="G276" s="7"/>
      <c r="H276" s="7"/>
      <c r="I276" s="37"/>
      <c r="J276" s="37"/>
      <c r="K276" s="24"/>
      <c r="L276" s="7"/>
      <c r="M276" s="14"/>
      <c r="N276" s="7"/>
      <c r="O276" s="9"/>
      <c r="P276" s="9"/>
      <c r="Q276" s="9"/>
      <c r="R276" s="91"/>
      <c r="S276" s="91"/>
      <c r="W276">
        <f ca="1">IF(ISNUMBER(SEARCH($AA$6,Bairros[[#This Row],[BAIRRO]])),MAX($W$5:W275)+1,0)</f>
        <v>0</v>
      </c>
      <c r="X276" s="87" t="s">
        <v>2160</v>
      </c>
      <c r="Y276" s="85" t="str">
        <f t="shared" ca="1" si="12"/>
        <v/>
      </c>
    </row>
    <row r="277" spans="1:25" ht="19.5" customHeight="1" x14ac:dyDescent="0.25">
      <c r="A277" s="22">
        <v>268</v>
      </c>
      <c r="B277" s="32" t="str">
        <f t="shared" si="13"/>
        <v/>
      </c>
      <c r="C277" s="13"/>
      <c r="D277" s="8"/>
      <c r="E277" s="8"/>
      <c r="F277" s="33" t="str">
        <f t="shared" ca="1" si="14"/>
        <v/>
      </c>
      <c r="G277" s="7"/>
      <c r="H277" s="7"/>
      <c r="I277" s="37"/>
      <c r="J277" s="37"/>
      <c r="K277" s="24"/>
      <c r="L277" s="7"/>
      <c r="M277" s="14"/>
      <c r="N277" s="7"/>
      <c r="O277" s="9"/>
      <c r="P277" s="9"/>
      <c r="Q277" s="9"/>
      <c r="R277" s="91"/>
      <c r="S277" s="91"/>
      <c r="W277">
        <f ca="1">IF(ISNUMBER(SEARCH($AA$6,Bairros[[#This Row],[BAIRRO]])),MAX($W$5:W276)+1,0)</f>
        <v>0</v>
      </c>
      <c r="X277" s="85" t="s">
        <v>2161</v>
      </c>
      <c r="Y277" s="85" t="str">
        <f t="shared" ca="1" si="12"/>
        <v/>
      </c>
    </row>
    <row r="278" spans="1:25" ht="19.5" customHeight="1" x14ac:dyDescent="0.25">
      <c r="A278" s="23">
        <v>269</v>
      </c>
      <c r="B278" s="32" t="str">
        <f t="shared" si="13"/>
        <v/>
      </c>
      <c r="C278" s="16"/>
      <c r="D278" s="12"/>
      <c r="E278" s="12"/>
      <c r="F278" s="33" t="str">
        <f t="shared" ca="1" si="14"/>
        <v/>
      </c>
      <c r="G278" s="11"/>
      <c r="H278" s="11"/>
      <c r="I278" s="38"/>
      <c r="J278" s="38"/>
      <c r="K278" s="25"/>
      <c r="L278" s="11"/>
      <c r="M278" s="16"/>
      <c r="N278" s="7"/>
      <c r="O278" s="10"/>
      <c r="P278" s="10"/>
      <c r="Q278" s="10"/>
      <c r="R278" s="91"/>
      <c r="S278" s="91"/>
      <c r="W278">
        <f ca="1">IF(ISNUMBER(SEARCH($AA$6,Bairros[[#This Row],[BAIRRO]])),MAX($W$5:W277)+1,0)</f>
        <v>0</v>
      </c>
      <c r="X278" s="85" t="s">
        <v>2162</v>
      </c>
      <c r="Y278" s="85" t="str">
        <f t="shared" ca="1" si="12"/>
        <v/>
      </c>
    </row>
    <row r="279" spans="1:25" ht="19.5" customHeight="1" x14ac:dyDescent="0.25">
      <c r="A279" s="22">
        <v>270</v>
      </c>
      <c r="B279" s="32" t="str">
        <f t="shared" si="13"/>
        <v/>
      </c>
      <c r="C279" s="16"/>
      <c r="D279" s="12"/>
      <c r="E279" s="11"/>
      <c r="F279" s="33" t="str">
        <f t="shared" ca="1" si="14"/>
        <v/>
      </c>
      <c r="G279" s="11"/>
      <c r="H279" s="11"/>
      <c r="I279" s="38"/>
      <c r="J279" s="38"/>
      <c r="K279" s="25"/>
      <c r="L279" s="11"/>
      <c r="M279" s="16"/>
      <c r="N279" s="7"/>
      <c r="O279" s="10"/>
      <c r="P279" s="10"/>
      <c r="Q279" s="10"/>
      <c r="R279" s="91"/>
      <c r="S279" s="91"/>
      <c r="W279">
        <f ca="1">IF(ISNUMBER(SEARCH($AA$6,Bairros[[#This Row],[BAIRRO]])),MAX($W$5:W278)+1,0)</f>
        <v>0</v>
      </c>
      <c r="X279" s="85" t="s">
        <v>2163</v>
      </c>
      <c r="Y279" s="85" t="str">
        <f t="shared" ca="1" si="12"/>
        <v/>
      </c>
    </row>
    <row r="280" spans="1:25" ht="19.5" customHeight="1" x14ac:dyDescent="0.25">
      <c r="A280" s="22">
        <v>271</v>
      </c>
      <c r="B280" s="32" t="str">
        <f t="shared" si="13"/>
        <v/>
      </c>
      <c r="C280" s="16"/>
      <c r="D280" s="12"/>
      <c r="E280" s="11"/>
      <c r="F280" s="33" t="str">
        <f t="shared" ca="1" si="14"/>
        <v/>
      </c>
      <c r="G280" s="11"/>
      <c r="H280" s="11"/>
      <c r="I280" s="38"/>
      <c r="J280" s="38"/>
      <c r="K280" s="25"/>
      <c r="L280" s="11"/>
      <c r="M280" s="16"/>
      <c r="N280" s="7"/>
      <c r="O280" s="10"/>
      <c r="P280" s="10"/>
      <c r="Q280" s="10"/>
      <c r="R280" s="91"/>
      <c r="S280" s="91"/>
      <c r="W280">
        <f ca="1">IF(ISNUMBER(SEARCH($AA$6,Bairros[[#This Row],[BAIRRO]])),MAX($W$5:W279)+1,0)</f>
        <v>0</v>
      </c>
      <c r="X280" s="85" t="s">
        <v>2164</v>
      </c>
      <c r="Y280" s="85" t="str">
        <f t="shared" ca="1" si="12"/>
        <v/>
      </c>
    </row>
    <row r="281" spans="1:25" ht="19.5" customHeight="1" x14ac:dyDescent="0.25">
      <c r="A281" s="23">
        <v>272</v>
      </c>
      <c r="B281" s="32" t="str">
        <f t="shared" si="13"/>
        <v/>
      </c>
      <c r="C281" s="13"/>
      <c r="D281" s="8"/>
      <c r="E281" s="8"/>
      <c r="F281" s="33" t="str">
        <f t="shared" ca="1" si="14"/>
        <v/>
      </c>
      <c r="G281" s="7"/>
      <c r="H281" s="7"/>
      <c r="I281" s="37"/>
      <c r="J281" s="37"/>
      <c r="K281" s="24"/>
      <c r="L281" s="7"/>
      <c r="M281" s="14"/>
      <c r="N281" s="7"/>
      <c r="O281" s="9"/>
      <c r="P281" s="9"/>
      <c r="Q281" s="9"/>
      <c r="R281" s="91"/>
      <c r="S281" s="91"/>
      <c r="W281">
        <f ca="1">IF(ISNUMBER(SEARCH($AA$6,Bairros[[#This Row],[BAIRRO]])),MAX($W$5:W280)+1,0)</f>
        <v>0</v>
      </c>
      <c r="X281" s="85" t="s">
        <v>2165</v>
      </c>
      <c r="Y281" s="85" t="str">
        <f t="shared" ca="1" si="12"/>
        <v/>
      </c>
    </row>
    <row r="282" spans="1:25" ht="19.5" customHeight="1" x14ac:dyDescent="0.25">
      <c r="A282" s="22">
        <v>273</v>
      </c>
      <c r="B282" s="32" t="str">
        <f t="shared" si="13"/>
        <v/>
      </c>
      <c r="C282" s="13"/>
      <c r="D282" s="8"/>
      <c r="E282" s="8"/>
      <c r="F282" s="33" t="str">
        <f t="shared" ca="1" si="14"/>
        <v/>
      </c>
      <c r="G282" s="7"/>
      <c r="H282" s="7"/>
      <c r="I282" s="37"/>
      <c r="J282" s="37"/>
      <c r="K282" s="24"/>
      <c r="L282" s="7"/>
      <c r="M282" s="14"/>
      <c r="N282" s="7"/>
      <c r="O282" s="9"/>
      <c r="P282" s="9"/>
      <c r="Q282" s="9"/>
      <c r="R282" s="91"/>
      <c r="S282" s="91"/>
      <c r="W282">
        <f ca="1">IF(ISNUMBER(SEARCH($AA$6,Bairros[[#This Row],[BAIRRO]])),MAX($W$5:W281)+1,0)</f>
        <v>0</v>
      </c>
      <c r="X282" s="85" t="s">
        <v>2166</v>
      </c>
      <c r="Y282" s="85" t="str">
        <f t="shared" ca="1" si="12"/>
        <v/>
      </c>
    </row>
    <row r="283" spans="1:25" ht="19.5" customHeight="1" x14ac:dyDescent="0.25">
      <c r="A283" s="22">
        <v>274</v>
      </c>
      <c r="B283" s="32" t="str">
        <f t="shared" si="13"/>
        <v/>
      </c>
      <c r="C283" s="13"/>
      <c r="D283" s="8"/>
      <c r="E283" s="8"/>
      <c r="F283" s="33" t="str">
        <f t="shared" ca="1" si="14"/>
        <v/>
      </c>
      <c r="G283" s="7"/>
      <c r="H283" s="7"/>
      <c r="I283" s="37"/>
      <c r="J283" s="37"/>
      <c r="K283" s="24"/>
      <c r="L283" s="7"/>
      <c r="M283" s="14"/>
      <c r="N283" s="7"/>
      <c r="O283" s="9"/>
      <c r="P283" s="9"/>
      <c r="Q283" s="9"/>
      <c r="R283" s="91"/>
      <c r="S283" s="91"/>
      <c r="W283">
        <f ca="1">IF(ISNUMBER(SEARCH($AA$6,Bairros[[#This Row],[BAIRRO]])),MAX($W$5:W282)+1,0)</f>
        <v>0</v>
      </c>
      <c r="X283" s="85" t="s">
        <v>2167</v>
      </c>
      <c r="Y283" s="85" t="str">
        <f t="shared" ca="1" si="12"/>
        <v/>
      </c>
    </row>
    <row r="284" spans="1:25" ht="19.5" customHeight="1" x14ac:dyDescent="0.25">
      <c r="A284" s="23">
        <v>275</v>
      </c>
      <c r="B284" s="32" t="str">
        <f t="shared" si="13"/>
        <v/>
      </c>
      <c r="C284" s="16"/>
      <c r="D284" s="12"/>
      <c r="E284" s="12"/>
      <c r="F284" s="33" t="str">
        <f t="shared" ca="1" si="14"/>
        <v/>
      </c>
      <c r="G284" s="11"/>
      <c r="H284" s="11"/>
      <c r="I284" s="38"/>
      <c r="J284" s="38"/>
      <c r="K284" s="25"/>
      <c r="L284" s="11"/>
      <c r="M284" s="16"/>
      <c r="N284" s="7"/>
      <c r="O284" s="10"/>
      <c r="P284" s="10"/>
      <c r="Q284" s="10"/>
      <c r="R284" s="91"/>
      <c r="S284" s="91"/>
      <c r="W284">
        <f ca="1">IF(ISNUMBER(SEARCH($AA$6,Bairros[[#This Row],[BAIRRO]])),MAX($W$5:W283)+1,0)</f>
        <v>0</v>
      </c>
      <c r="X284" s="85" t="s">
        <v>2168</v>
      </c>
      <c r="Y284" s="85" t="str">
        <f t="shared" ca="1" si="12"/>
        <v/>
      </c>
    </row>
    <row r="285" spans="1:25" ht="19.5" customHeight="1" x14ac:dyDescent="0.25">
      <c r="A285" s="22">
        <v>276</v>
      </c>
      <c r="B285" s="32" t="str">
        <f t="shared" si="13"/>
        <v/>
      </c>
      <c r="C285" s="16"/>
      <c r="D285" s="12"/>
      <c r="E285" s="11"/>
      <c r="F285" s="33" t="str">
        <f t="shared" ca="1" si="14"/>
        <v/>
      </c>
      <c r="G285" s="11"/>
      <c r="H285" s="11"/>
      <c r="I285" s="38"/>
      <c r="J285" s="38"/>
      <c r="K285" s="25"/>
      <c r="L285" s="11"/>
      <c r="M285" s="16"/>
      <c r="N285" s="7"/>
      <c r="O285" s="10"/>
      <c r="P285" s="10"/>
      <c r="Q285" s="10"/>
      <c r="R285" s="91"/>
      <c r="S285" s="91"/>
      <c r="W285">
        <f ca="1">IF(ISNUMBER(SEARCH($AA$6,Bairros[[#This Row],[BAIRRO]])),MAX($W$5:W284)+1,0)</f>
        <v>0</v>
      </c>
      <c r="X285" s="85" t="s">
        <v>2169</v>
      </c>
      <c r="Y285" s="85" t="str">
        <f t="shared" ca="1" si="12"/>
        <v/>
      </c>
    </row>
    <row r="286" spans="1:25" ht="19.5" customHeight="1" x14ac:dyDescent="0.25">
      <c r="A286" s="22">
        <v>277</v>
      </c>
      <c r="B286" s="32" t="str">
        <f t="shared" si="13"/>
        <v/>
      </c>
      <c r="C286" s="16"/>
      <c r="D286" s="12"/>
      <c r="E286" s="11"/>
      <c r="F286" s="33" t="str">
        <f t="shared" ca="1" si="14"/>
        <v/>
      </c>
      <c r="G286" s="11"/>
      <c r="H286" s="11"/>
      <c r="I286" s="38"/>
      <c r="J286" s="38"/>
      <c r="K286" s="25"/>
      <c r="L286" s="11"/>
      <c r="M286" s="16"/>
      <c r="N286" s="7"/>
      <c r="O286" s="10"/>
      <c r="P286" s="10"/>
      <c r="Q286" s="10"/>
      <c r="R286" s="91"/>
      <c r="S286" s="91"/>
      <c r="W286">
        <f ca="1">IF(ISNUMBER(SEARCH($AA$6,Bairros[[#This Row],[BAIRRO]])),MAX($W$5:W285)+1,0)</f>
        <v>0</v>
      </c>
      <c r="X286" s="85" t="s">
        <v>2170</v>
      </c>
      <c r="Y286" s="85" t="str">
        <f t="shared" ca="1" si="12"/>
        <v/>
      </c>
    </row>
    <row r="287" spans="1:25" ht="19.5" customHeight="1" x14ac:dyDescent="0.25">
      <c r="A287" s="23">
        <v>278</v>
      </c>
      <c r="B287" s="32" t="str">
        <f t="shared" si="13"/>
        <v/>
      </c>
      <c r="C287" s="13"/>
      <c r="D287" s="8"/>
      <c r="E287" s="8"/>
      <c r="F287" s="33" t="str">
        <f t="shared" ca="1" si="14"/>
        <v/>
      </c>
      <c r="G287" s="7"/>
      <c r="H287" s="7"/>
      <c r="I287" s="37"/>
      <c r="J287" s="37"/>
      <c r="K287" s="24"/>
      <c r="L287" s="7"/>
      <c r="M287" s="14"/>
      <c r="N287" s="7"/>
      <c r="O287" s="9"/>
      <c r="P287" s="9"/>
      <c r="Q287" s="9"/>
      <c r="R287" s="91"/>
      <c r="S287" s="91"/>
      <c r="W287">
        <f ca="1">IF(ISNUMBER(SEARCH($AA$6,Bairros[[#This Row],[BAIRRO]])),MAX($W$5:W286)+1,0)</f>
        <v>0</v>
      </c>
      <c r="X287" s="85" t="s">
        <v>2171</v>
      </c>
      <c r="Y287" s="85" t="str">
        <f t="shared" ca="1" si="12"/>
        <v/>
      </c>
    </row>
    <row r="288" spans="1:25" ht="19.5" customHeight="1" x14ac:dyDescent="0.25">
      <c r="A288" s="22">
        <v>279</v>
      </c>
      <c r="B288" s="32" t="str">
        <f t="shared" si="13"/>
        <v/>
      </c>
      <c r="C288" s="13"/>
      <c r="D288" s="8"/>
      <c r="E288" s="8"/>
      <c r="F288" s="33" t="str">
        <f t="shared" ca="1" si="14"/>
        <v/>
      </c>
      <c r="G288" s="7"/>
      <c r="H288" s="7"/>
      <c r="I288" s="37"/>
      <c r="J288" s="37"/>
      <c r="K288" s="24"/>
      <c r="L288" s="7"/>
      <c r="M288" s="14"/>
      <c r="N288" s="7"/>
      <c r="O288" s="9"/>
      <c r="P288" s="9"/>
      <c r="Q288" s="9"/>
      <c r="R288" s="91"/>
      <c r="S288" s="91"/>
      <c r="W288">
        <f ca="1">IF(ISNUMBER(SEARCH($AA$6,Bairros[[#This Row],[BAIRRO]])),MAX($W$5:W287)+1,0)</f>
        <v>0</v>
      </c>
      <c r="X288" s="85" t="s">
        <v>2172</v>
      </c>
      <c r="Y288" s="85" t="str">
        <f t="shared" ca="1" si="12"/>
        <v/>
      </c>
    </row>
    <row r="289" spans="1:25" ht="19.5" customHeight="1" x14ac:dyDescent="0.25">
      <c r="A289" s="22">
        <v>280</v>
      </c>
      <c r="B289" s="32" t="str">
        <f t="shared" si="13"/>
        <v/>
      </c>
      <c r="C289" s="13"/>
      <c r="D289" s="8"/>
      <c r="E289" s="8"/>
      <c r="F289" s="33" t="str">
        <f t="shared" ca="1" si="14"/>
        <v/>
      </c>
      <c r="G289" s="7"/>
      <c r="H289" s="7"/>
      <c r="I289" s="37"/>
      <c r="J289" s="37"/>
      <c r="K289" s="24"/>
      <c r="L289" s="7"/>
      <c r="M289" s="14"/>
      <c r="N289" s="7"/>
      <c r="O289" s="9"/>
      <c r="P289" s="9"/>
      <c r="Q289" s="9"/>
      <c r="R289" s="91"/>
      <c r="S289" s="91"/>
      <c r="W289">
        <f ca="1">IF(ISNUMBER(SEARCH($AA$6,Bairros[[#This Row],[BAIRRO]])),MAX($W$5:W288)+1,0)</f>
        <v>0</v>
      </c>
      <c r="X289" s="85" t="s">
        <v>2173</v>
      </c>
      <c r="Y289" s="85" t="str">
        <f t="shared" ca="1" si="12"/>
        <v/>
      </c>
    </row>
    <row r="290" spans="1:25" ht="19.5" customHeight="1" x14ac:dyDescent="0.25">
      <c r="A290" s="23">
        <v>281</v>
      </c>
      <c r="B290" s="32" t="str">
        <f t="shared" si="13"/>
        <v/>
      </c>
      <c r="C290" s="16"/>
      <c r="D290" s="12"/>
      <c r="E290" s="12"/>
      <c r="F290" s="33" t="str">
        <f t="shared" ca="1" si="14"/>
        <v/>
      </c>
      <c r="G290" s="11"/>
      <c r="H290" s="11"/>
      <c r="I290" s="38"/>
      <c r="J290" s="38"/>
      <c r="K290" s="25"/>
      <c r="L290" s="11"/>
      <c r="M290" s="16"/>
      <c r="N290" s="7"/>
      <c r="O290" s="10"/>
      <c r="P290" s="10"/>
      <c r="Q290" s="10"/>
      <c r="R290" s="91"/>
      <c r="S290" s="91"/>
      <c r="W290">
        <f ca="1">IF(ISNUMBER(SEARCH($AA$6,Bairros[[#This Row],[BAIRRO]])),MAX($W$5:W289)+1,0)</f>
        <v>0</v>
      </c>
      <c r="X290" s="85" t="s">
        <v>2174</v>
      </c>
      <c r="Y290" s="85" t="str">
        <f t="shared" ca="1" si="12"/>
        <v/>
      </c>
    </row>
    <row r="291" spans="1:25" ht="19.5" customHeight="1" x14ac:dyDescent="0.25">
      <c r="A291" s="22">
        <v>282</v>
      </c>
      <c r="B291" s="32" t="str">
        <f t="shared" si="13"/>
        <v/>
      </c>
      <c r="C291" s="16"/>
      <c r="D291" s="12"/>
      <c r="E291" s="11"/>
      <c r="F291" s="33" t="str">
        <f t="shared" ca="1" si="14"/>
        <v/>
      </c>
      <c r="G291" s="11"/>
      <c r="H291" s="11"/>
      <c r="I291" s="38"/>
      <c r="J291" s="38"/>
      <c r="K291" s="25"/>
      <c r="L291" s="11"/>
      <c r="M291" s="16"/>
      <c r="N291" s="7"/>
      <c r="O291" s="10"/>
      <c r="P291" s="10"/>
      <c r="Q291" s="10"/>
      <c r="R291" s="91"/>
      <c r="S291" s="91"/>
      <c r="W291">
        <f ca="1">IF(ISNUMBER(SEARCH($AA$6,Bairros[[#This Row],[BAIRRO]])),MAX($W$5:W290)+1,0)</f>
        <v>0</v>
      </c>
      <c r="X291" s="85" t="s">
        <v>2175</v>
      </c>
      <c r="Y291" s="85" t="str">
        <f t="shared" ca="1" si="12"/>
        <v/>
      </c>
    </row>
    <row r="292" spans="1:25" ht="19.5" customHeight="1" x14ac:dyDescent="0.25">
      <c r="A292" s="22">
        <v>283</v>
      </c>
      <c r="B292" s="32" t="str">
        <f t="shared" si="13"/>
        <v/>
      </c>
      <c r="C292" s="16"/>
      <c r="D292" s="12"/>
      <c r="E292" s="11"/>
      <c r="F292" s="33" t="str">
        <f t="shared" ca="1" si="14"/>
        <v/>
      </c>
      <c r="G292" s="11"/>
      <c r="H292" s="11"/>
      <c r="I292" s="38"/>
      <c r="J292" s="38"/>
      <c r="K292" s="25"/>
      <c r="L292" s="11"/>
      <c r="M292" s="16"/>
      <c r="N292" s="7"/>
      <c r="O292" s="10"/>
      <c r="P292" s="10"/>
      <c r="Q292" s="10"/>
      <c r="R292" s="91"/>
      <c r="S292" s="91"/>
      <c r="W292">
        <f ca="1">IF(ISNUMBER(SEARCH($AA$6,Bairros[[#This Row],[BAIRRO]])),MAX($W$5:W291)+1,0)</f>
        <v>0</v>
      </c>
      <c r="X292" s="85" t="s">
        <v>2176</v>
      </c>
      <c r="Y292" s="85" t="str">
        <f t="shared" ca="1" si="12"/>
        <v/>
      </c>
    </row>
    <row r="293" spans="1:25" ht="19.5" customHeight="1" x14ac:dyDescent="0.25">
      <c r="A293" s="23">
        <v>284</v>
      </c>
      <c r="B293" s="32" t="str">
        <f t="shared" si="13"/>
        <v/>
      </c>
      <c r="C293" s="13"/>
      <c r="D293" s="8"/>
      <c r="E293" s="8"/>
      <c r="F293" s="33" t="str">
        <f t="shared" ca="1" si="14"/>
        <v/>
      </c>
      <c r="G293" s="7"/>
      <c r="H293" s="7"/>
      <c r="I293" s="37"/>
      <c r="J293" s="37"/>
      <c r="K293" s="24"/>
      <c r="L293" s="7"/>
      <c r="M293" s="14"/>
      <c r="N293" s="7"/>
      <c r="O293" s="9"/>
      <c r="P293" s="9"/>
      <c r="Q293" s="9"/>
      <c r="R293" s="91"/>
      <c r="S293" s="91"/>
      <c r="W293">
        <f ca="1">IF(ISNUMBER(SEARCH($AA$6,Bairros[[#This Row],[BAIRRO]])),MAX($W$5:W292)+1,0)</f>
        <v>0</v>
      </c>
      <c r="X293" s="85" t="s">
        <v>2177</v>
      </c>
      <c r="Y293" s="85" t="str">
        <f t="shared" ca="1" si="12"/>
        <v/>
      </c>
    </row>
    <row r="294" spans="1:25" ht="19.5" customHeight="1" x14ac:dyDescent="0.25">
      <c r="A294" s="22">
        <v>285</v>
      </c>
      <c r="B294" s="32" t="str">
        <f t="shared" si="13"/>
        <v/>
      </c>
      <c r="C294" s="13"/>
      <c r="D294" s="8"/>
      <c r="E294" s="8"/>
      <c r="F294" s="33" t="str">
        <f t="shared" ca="1" si="14"/>
        <v/>
      </c>
      <c r="G294" s="7"/>
      <c r="H294" s="7"/>
      <c r="I294" s="37"/>
      <c r="J294" s="37"/>
      <c r="K294" s="24"/>
      <c r="L294" s="7"/>
      <c r="M294" s="14"/>
      <c r="N294" s="7"/>
      <c r="O294" s="9"/>
      <c r="P294" s="9"/>
      <c r="Q294" s="9"/>
      <c r="R294" s="91"/>
      <c r="S294" s="91"/>
      <c r="W294">
        <f ca="1">IF(ISNUMBER(SEARCH($AA$6,Bairros[[#This Row],[BAIRRO]])),MAX($W$5:W293)+1,0)</f>
        <v>0</v>
      </c>
      <c r="X294" s="85" t="s">
        <v>2178</v>
      </c>
      <c r="Y294" s="85" t="str">
        <f t="shared" ca="1" si="12"/>
        <v/>
      </c>
    </row>
    <row r="295" spans="1:25" ht="19.5" customHeight="1" x14ac:dyDescent="0.25">
      <c r="A295" s="22">
        <v>286</v>
      </c>
      <c r="B295" s="32" t="str">
        <f t="shared" si="13"/>
        <v/>
      </c>
      <c r="C295" s="13"/>
      <c r="D295" s="8"/>
      <c r="E295" s="8"/>
      <c r="F295" s="33" t="str">
        <f t="shared" ca="1" si="14"/>
        <v/>
      </c>
      <c r="G295" s="7"/>
      <c r="H295" s="7"/>
      <c r="I295" s="37"/>
      <c r="J295" s="37"/>
      <c r="K295" s="24"/>
      <c r="L295" s="7"/>
      <c r="M295" s="14"/>
      <c r="N295" s="7"/>
      <c r="O295" s="9"/>
      <c r="P295" s="9"/>
      <c r="Q295" s="9"/>
      <c r="R295" s="91"/>
      <c r="S295" s="91"/>
      <c r="W295">
        <f ca="1">IF(ISNUMBER(SEARCH($AA$6,Bairros[[#This Row],[BAIRRO]])),MAX($W$5:W294)+1,0)</f>
        <v>0</v>
      </c>
      <c r="X295" s="85" t="s">
        <v>2179</v>
      </c>
      <c r="Y295" s="85" t="str">
        <f t="shared" ca="1" si="12"/>
        <v/>
      </c>
    </row>
    <row r="296" spans="1:25" ht="19.5" customHeight="1" x14ac:dyDescent="0.25">
      <c r="A296" s="23">
        <v>287</v>
      </c>
      <c r="B296" s="32" t="str">
        <f t="shared" si="13"/>
        <v/>
      </c>
      <c r="C296" s="16"/>
      <c r="D296" s="12"/>
      <c r="E296" s="12"/>
      <c r="F296" s="33" t="str">
        <f t="shared" ca="1" si="14"/>
        <v/>
      </c>
      <c r="G296" s="11"/>
      <c r="H296" s="11"/>
      <c r="I296" s="38"/>
      <c r="J296" s="38"/>
      <c r="K296" s="25"/>
      <c r="L296" s="11"/>
      <c r="M296" s="16"/>
      <c r="N296" s="7"/>
      <c r="O296" s="10"/>
      <c r="P296" s="10"/>
      <c r="Q296" s="10"/>
      <c r="R296" s="91"/>
      <c r="S296" s="91"/>
      <c r="W296">
        <f ca="1">IF(ISNUMBER(SEARCH($AA$6,Bairros[[#This Row],[BAIRRO]])),MAX($W$5:W295)+1,0)</f>
        <v>0</v>
      </c>
      <c r="X296" s="85" t="s">
        <v>2180</v>
      </c>
      <c r="Y296" s="85" t="str">
        <f t="shared" ca="1" si="12"/>
        <v/>
      </c>
    </row>
    <row r="297" spans="1:25" ht="19.5" customHeight="1" x14ac:dyDescent="0.25">
      <c r="A297" s="22">
        <v>288</v>
      </c>
      <c r="B297" s="32" t="str">
        <f t="shared" si="13"/>
        <v/>
      </c>
      <c r="C297" s="16"/>
      <c r="D297" s="12"/>
      <c r="E297" s="11"/>
      <c r="F297" s="33" t="str">
        <f t="shared" ca="1" si="14"/>
        <v/>
      </c>
      <c r="G297" s="11"/>
      <c r="H297" s="11"/>
      <c r="I297" s="38"/>
      <c r="J297" s="38"/>
      <c r="K297" s="25"/>
      <c r="L297" s="11"/>
      <c r="M297" s="16"/>
      <c r="N297" s="7"/>
      <c r="O297" s="10"/>
      <c r="P297" s="10"/>
      <c r="Q297" s="10"/>
      <c r="R297" s="91"/>
      <c r="S297" s="91"/>
      <c r="W297">
        <f ca="1">IF(ISNUMBER(SEARCH($AA$6,Bairros[[#This Row],[BAIRRO]])),MAX($W$5:W296)+1,0)</f>
        <v>0</v>
      </c>
      <c r="X297" s="85" t="s">
        <v>2181</v>
      </c>
      <c r="Y297" s="85" t="str">
        <f t="shared" ca="1" si="12"/>
        <v/>
      </c>
    </row>
    <row r="298" spans="1:25" ht="19.5" customHeight="1" x14ac:dyDescent="0.25">
      <c r="A298" s="22">
        <v>289</v>
      </c>
      <c r="B298" s="32" t="str">
        <f t="shared" si="13"/>
        <v/>
      </c>
      <c r="C298" s="16"/>
      <c r="D298" s="12"/>
      <c r="E298" s="11"/>
      <c r="F298" s="33" t="str">
        <f t="shared" ca="1" si="14"/>
        <v/>
      </c>
      <c r="G298" s="11"/>
      <c r="H298" s="11"/>
      <c r="I298" s="38"/>
      <c r="J298" s="38"/>
      <c r="K298" s="25"/>
      <c r="L298" s="11"/>
      <c r="M298" s="16"/>
      <c r="N298" s="7"/>
      <c r="O298" s="10"/>
      <c r="P298" s="10"/>
      <c r="Q298" s="10"/>
      <c r="R298" s="91"/>
      <c r="S298" s="91"/>
      <c r="W298">
        <f ca="1">IF(ISNUMBER(SEARCH($AA$6,Bairros[[#This Row],[BAIRRO]])),MAX($W$5:W297)+1,0)</f>
        <v>0</v>
      </c>
      <c r="X298" s="85" t="s">
        <v>2182</v>
      </c>
      <c r="Y298" s="85" t="str">
        <f t="shared" ca="1" si="12"/>
        <v/>
      </c>
    </row>
    <row r="299" spans="1:25" ht="19.5" customHeight="1" x14ac:dyDescent="0.25">
      <c r="A299" s="23">
        <v>290</v>
      </c>
      <c r="B299" s="32" t="str">
        <f t="shared" si="13"/>
        <v/>
      </c>
      <c r="C299" s="13"/>
      <c r="D299" s="8"/>
      <c r="E299" s="8"/>
      <c r="F299" s="33" t="str">
        <f t="shared" ca="1" si="14"/>
        <v/>
      </c>
      <c r="G299" s="7"/>
      <c r="H299" s="7"/>
      <c r="I299" s="37"/>
      <c r="J299" s="37"/>
      <c r="K299" s="24"/>
      <c r="L299" s="7"/>
      <c r="M299" s="14"/>
      <c r="N299" s="7"/>
      <c r="O299" s="9"/>
      <c r="P299" s="9"/>
      <c r="Q299" s="9"/>
      <c r="R299" s="91"/>
      <c r="S299" s="91"/>
      <c r="W299">
        <f ca="1">IF(ISNUMBER(SEARCH($AA$6,Bairros[[#This Row],[BAIRRO]])),MAX($W$5:W298)+1,0)</f>
        <v>0</v>
      </c>
      <c r="X299" s="85" t="s">
        <v>2183</v>
      </c>
      <c r="Y299" s="85" t="str">
        <f t="shared" ca="1" si="12"/>
        <v/>
      </c>
    </row>
    <row r="300" spans="1:25" ht="19.5" customHeight="1" x14ac:dyDescent="0.25">
      <c r="A300" s="22">
        <v>291</v>
      </c>
      <c r="B300" s="32" t="str">
        <f t="shared" si="13"/>
        <v/>
      </c>
      <c r="C300" s="13"/>
      <c r="D300" s="8"/>
      <c r="E300" s="8"/>
      <c r="F300" s="33" t="str">
        <f t="shared" ca="1" si="14"/>
        <v/>
      </c>
      <c r="G300" s="7"/>
      <c r="H300" s="7"/>
      <c r="I300" s="37"/>
      <c r="J300" s="37"/>
      <c r="K300" s="24"/>
      <c r="L300" s="7"/>
      <c r="M300" s="14"/>
      <c r="N300" s="7"/>
      <c r="O300" s="9"/>
      <c r="P300" s="9"/>
      <c r="Q300" s="9"/>
      <c r="R300" s="91"/>
      <c r="S300" s="91"/>
      <c r="W300">
        <f ca="1">IF(ISNUMBER(SEARCH($AA$6,Bairros[[#This Row],[BAIRRO]])),MAX($W$5:W299)+1,0)</f>
        <v>0</v>
      </c>
      <c r="X300" s="85" t="s">
        <v>2184</v>
      </c>
      <c r="Y300" s="85" t="str">
        <f t="shared" ca="1" si="12"/>
        <v/>
      </c>
    </row>
    <row r="301" spans="1:25" ht="19.5" customHeight="1" x14ac:dyDescent="0.25">
      <c r="A301" s="22">
        <v>292</v>
      </c>
      <c r="B301" s="32" t="str">
        <f t="shared" si="13"/>
        <v/>
      </c>
      <c r="C301" s="13"/>
      <c r="D301" s="8"/>
      <c r="E301" s="8"/>
      <c r="F301" s="33" t="str">
        <f t="shared" ca="1" si="14"/>
        <v/>
      </c>
      <c r="G301" s="7"/>
      <c r="H301" s="7"/>
      <c r="I301" s="37"/>
      <c r="J301" s="37"/>
      <c r="K301" s="24"/>
      <c r="L301" s="7"/>
      <c r="M301" s="14"/>
      <c r="N301" s="7"/>
      <c r="O301" s="9"/>
      <c r="P301" s="9"/>
      <c r="Q301" s="9"/>
      <c r="R301" s="91"/>
      <c r="S301" s="91"/>
      <c r="W301">
        <f ca="1">IF(ISNUMBER(SEARCH($AA$6,Bairros[[#This Row],[BAIRRO]])),MAX($W$5:W300)+1,0)</f>
        <v>0</v>
      </c>
      <c r="X301" s="85" t="s">
        <v>2185</v>
      </c>
      <c r="Y301" s="85" t="str">
        <f t="shared" ca="1" si="12"/>
        <v/>
      </c>
    </row>
    <row r="302" spans="1:25" ht="19.5" customHeight="1" x14ac:dyDescent="0.25">
      <c r="A302" s="23">
        <v>293</v>
      </c>
      <c r="B302" s="32" t="str">
        <f t="shared" si="13"/>
        <v/>
      </c>
      <c r="C302" s="16"/>
      <c r="D302" s="12"/>
      <c r="E302" s="12"/>
      <c r="F302" s="33" t="str">
        <f t="shared" ca="1" si="14"/>
        <v/>
      </c>
      <c r="G302" s="11"/>
      <c r="H302" s="11"/>
      <c r="I302" s="38"/>
      <c r="J302" s="38"/>
      <c r="K302" s="25"/>
      <c r="L302" s="11"/>
      <c r="M302" s="16"/>
      <c r="N302" s="7"/>
      <c r="O302" s="10"/>
      <c r="P302" s="10"/>
      <c r="Q302" s="10"/>
      <c r="R302" s="91"/>
      <c r="S302" s="91"/>
      <c r="W302">
        <f ca="1">IF(ISNUMBER(SEARCH($AA$6,Bairros[[#This Row],[BAIRRO]])),MAX($W$5:W301)+1,0)</f>
        <v>0</v>
      </c>
      <c r="X302" s="85" t="s">
        <v>2186</v>
      </c>
      <c r="Y302" s="85" t="str">
        <f t="shared" ca="1" si="12"/>
        <v/>
      </c>
    </row>
    <row r="303" spans="1:25" ht="19.5" customHeight="1" x14ac:dyDescent="0.25">
      <c r="A303" s="22">
        <v>294</v>
      </c>
      <c r="B303" s="32" t="str">
        <f t="shared" si="13"/>
        <v/>
      </c>
      <c r="C303" s="16"/>
      <c r="D303" s="12"/>
      <c r="E303" s="11"/>
      <c r="F303" s="33" t="str">
        <f t="shared" ca="1" si="14"/>
        <v/>
      </c>
      <c r="G303" s="11"/>
      <c r="H303" s="11"/>
      <c r="I303" s="38"/>
      <c r="J303" s="38"/>
      <c r="K303" s="25"/>
      <c r="L303" s="11"/>
      <c r="M303" s="16"/>
      <c r="N303" s="7"/>
      <c r="O303" s="10"/>
      <c r="P303" s="10"/>
      <c r="Q303" s="10"/>
      <c r="R303" s="91"/>
      <c r="S303" s="91"/>
      <c r="W303">
        <f ca="1">IF(ISNUMBER(SEARCH($AA$6,Bairros[[#This Row],[BAIRRO]])),MAX($W$5:W302)+1,0)</f>
        <v>0</v>
      </c>
      <c r="X303" s="85" t="s">
        <v>2187</v>
      </c>
      <c r="Y303" s="85" t="str">
        <f t="shared" ca="1" si="12"/>
        <v/>
      </c>
    </row>
    <row r="304" spans="1:25" ht="19.5" customHeight="1" x14ac:dyDescent="0.25">
      <c r="A304" s="22">
        <v>295</v>
      </c>
      <c r="B304" s="32" t="str">
        <f t="shared" si="13"/>
        <v/>
      </c>
      <c r="C304" s="16"/>
      <c r="D304" s="12"/>
      <c r="E304" s="11"/>
      <c r="F304" s="33" t="str">
        <f t="shared" ca="1" si="14"/>
        <v/>
      </c>
      <c r="G304" s="11"/>
      <c r="H304" s="11"/>
      <c r="I304" s="38"/>
      <c r="J304" s="38"/>
      <c r="K304" s="25"/>
      <c r="L304" s="11"/>
      <c r="M304" s="16"/>
      <c r="N304" s="7"/>
      <c r="O304" s="10"/>
      <c r="P304" s="10"/>
      <c r="Q304" s="10"/>
      <c r="R304" s="91"/>
      <c r="S304" s="91"/>
      <c r="W304">
        <f ca="1">IF(ISNUMBER(SEARCH($AA$6,Bairros[[#This Row],[BAIRRO]])),MAX($W$5:W303)+1,0)</f>
        <v>0</v>
      </c>
      <c r="X304" s="85" t="s">
        <v>2188</v>
      </c>
      <c r="Y304" s="85" t="str">
        <f t="shared" ca="1" si="12"/>
        <v/>
      </c>
    </row>
    <row r="305" spans="1:25" ht="19.5" customHeight="1" x14ac:dyDescent="0.25">
      <c r="A305" s="23">
        <v>296</v>
      </c>
      <c r="B305" s="32" t="str">
        <f t="shared" si="13"/>
        <v/>
      </c>
      <c r="C305" s="13"/>
      <c r="D305" s="8"/>
      <c r="E305" s="8"/>
      <c r="F305" s="33" t="str">
        <f t="shared" ca="1" si="14"/>
        <v/>
      </c>
      <c r="G305" s="7"/>
      <c r="H305" s="7"/>
      <c r="I305" s="37"/>
      <c r="J305" s="37"/>
      <c r="K305" s="24"/>
      <c r="L305" s="7"/>
      <c r="M305" s="14"/>
      <c r="N305" s="7"/>
      <c r="O305" s="9"/>
      <c r="P305" s="9"/>
      <c r="Q305" s="9"/>
      <c r="R305" s="91"/>
      <c r="S305" s="91"/>
      <c r="W305">
        <f ca="1">IF(ISNUMBER(SEARCH($AA$6,Bairros[[#This Row],[BAIRRO]])),MAX($W$5:W304)+1,0)</f>
        <v>0</v>
      </c>
      <c r="X305" s="85" t="s">
        <v>2189</v>
      </c>
      <c r="Y305" s="85" t="str">
        <f t="shared" ca="1" si="12"/>
        <v/>
      </c>
    </row>
    <row r="306" spans="1:25" ht="19.5" customHeight="1" x14ac:dyDescent="0.25">
      <c r="A306" s="22">
        <v>297</v>
      </c>
      <c r="B306" s="32" t="str">
        <f t="shared" si="13"/>
        <v/>
      </c>
      <c r="C306" s="13"/>
      <c r="D306" s="8"/>
      <c r="E306" s="8"/>
      <c r="F306" s="33" t="str">
        <f t="shared" ca="1" si="14"/>
        <v/>
      </c>
      <c r="G306" s="7"/>
      <c r="H306" s="7"/>
      <c r="I306" s="37"/>
      <c r="J306" s="37"/>
      <c r="K306" s="24"/>
      <c r="L306" s="7"/>
      <c r="M306" s="14"/>
      <c r="N306" s="7"/>
      <c r="O306" s="9"/>
      <c r="P306" s="9"/>
      <c r="Q306" s="9"/>
      <c r="R306" s="91"/>
      <c r="S306" s="91"/>
      <c r="W306">
        <f ca="1">IF(ISNUMBER(SEARCH($AA$6,Bairros[[#This Row],[BAIRRO]])),MAX($W$5:W305)+1,0)</f>
        <v>0</v>
      </c>
      <c r="X306" s="85" t="s">
        <v>2190</v>
      </c>
      <c r="Y306" s="85" t="str">
        <f t="shared" ca="1" si="12"/>
        <v/>
      </c>
    </row>
    <row r="307" spans="1:25" ht="19.5" customHeight="1" x14ac:dyDescent="0.25">
      <c r="A307" s="22">
        <v>298</v>
      </c>
      <c r="B307" s="32" t="str">
        <f t="shared" si="13"/>
        <v/>
      </c>
      <c r="C307" s="13"/>
      <c r="D307" s="8"/>
      <c r="E307" s="8"/>
      <c r="F307" s="33" t="str">
        <f t="shared" ca="1" si="14"/>
        <v/>
      </c>
      <c r="G307" s="7"/>
      <c r="H307" s="7"/>
      <c r="I307" s="37"/>
      <c r="J307" s="37"/>
      <c r="K307" s="24"/>
      <c r="L307" s="7"/>
      <c r="M307" s="14"/>
      <c r="N307" s="7"/>
      <c r="O307" s="9"/>
      <c r="P307" s="9"/>
      <c r="Q307" s="9"/>
      <c r="R307" s="91"/>
      <c r="S307" s="91"/>
      <c r="W307">
        <f ca="1">IF(ISNUMBER(SEARCH($AA$6,Bairros[[#This Row],[BAIRRO]])),MAX($W$5:W306)+1,0)</f>
        <v>0</v>
      </c>
      <c r="X307" s="85" t="s">
        <v>2191</v>
      </c>
      <c r="Y307" s="85" t="str">
        <f t="shared" ca="1" si="12"/>
        <v/>
      </c>
    </row>
    <row r="308" spans="1:25" ht="19.5" customHeight="1" x14ac:dyDescent="0.25">
      <c r="A308" s="23">
        <v>299</v>
      </c>
      <c r="B308" s="32" t="str">
        <f t="shared" si="13"/>
        <v/>
      </c>
      <c r="C308" s="16"/>
      <c r="D308" s="12"/>
      <c r="E308" s="12"/>
      <c r="F308" s="33" t="str">
        <f t="shared" ca="1" si="14"/>
        <v/>
      </c>
      <c r="G308" s="11"/>
      <c r="H308" s="11"/>
      <c r="I308" s="38"/>
      <c r="J308" s="38"/>
      <c r="K308" s="25"/>
      <c r="L308" s="11"/>
      <c r="M308" s="16"/>
      <c r="N308" s="7"/>
      <c r="O308" s="10"/>
      <c r="P308" s="10"/>
      <c r="Q308" s="10"/>
      <c r="R308" s="91"/>
      <c r="S308" s="91"/>
      <c r="W308">
        <f ca="1">IF(ISNUMBER(SEARCH($AA$6,Bairros[[#This Row],[BAIRRO]])),MAX($W$5:W307)+1,0)</f>
        <v>0</v>
      </c>
      <c r="X308" s="85" t="s">
        <v>2192</v>
      </c>
      <c r="Y308" s="85" t="str">
        <f t="shared" ca="1" si="12"/>
        <v/>
      </c>
    </row>
    <row r="309" spans="1:25" ht="19.5" customHeight="1" x14ac:dyDescent="0.25">
      <c r="A309" s="22">
        <v>300</v>
      </c>
      <c r="B309" s="32" t="str">
        <f t="shared" si="13"/>
        <v/>
      </c>
      <c r="C309" s="16"/>
      <c r="D309" s="12"/>
      <c r="E309" s="11"/>
      <c r="F309" s="33" t="str">
        <f t="shared" ca="1" si="14"/>
        <v/>
      </c>
      <c r="G309" s="11"/>
      <c r="H309" s="11"/>
      <c r="I309" s="38"/>
      <c r="J309" s="38"/>
      <c r="K309" s="25"/>
      <c r="L309" s="11"/>
      <c r="M309" s="16"/>
      <c r="N309" s="7"/>
      <c r="O309" s="10"/>
      <c r="P309" s="10"/>
      <c r="Q309" s="10"/>
      <c r="R309" s="91"/>
      <c r="S309" s="91"/>
      <c r="W309">
        <f ca="1">IF(ISNUMBER(SEARCH($AA$6,Bairros[[#This Row],[BAIRRO]])),MAX($W$5:W308)+1,0)</f>
        <v>0</v>
      </c>
      <c r="X309" s="85" t="s">
        <v>2193</v>
      </c>
      <c r="Y309" s="85" t="str">
        <f t="shared" ca="1" si="12"/>
        <v/>
      </c>
    </row>
    <row r="310" spans="1:25" ht="19.5" customHeight="1" x14ac:dyDescent="0.25">
      <c r="A310" s="22">
        <v>301</v>
      </c>
      <c r="B310" s="32" t="str">
        <f t="shared" si="13"/>
        <v/>
      </c>
      <c r="C310" s="16"/>
      <c r="D310" s="12"/>
      <c r="E310" s="11"/>
      <c r="F310" s="33" t="str">
        <f t="shared" ca="1" si="14"/>
        <v/>
      </c>
      <c r="G310" s="11"/>
      <c r="H310" s="11"/>
      <c r="I310" s="38"/>
      <c r="J310" s="38"/>
      <c r="K310" s="25"/>
      <c r="L310" s="11"/>
      <c r="M310" s="16"/>
      <c r="N310" s="7"/>
      <c r="O310" s="10"/>
      <c r="P310" s="10"/>
      <c r="Q310" s="10"/>
      <c r="R310" s="91"/>
      <c r="S310" s="91"/>
      <c r="W310">
        <f ca="1">IF(ISNUMBER(SEARCH($AA$6,Bairros[[#This Row],[BAIRRO]])),MAX($W$5:W309)+1,0)</f>
        <v>0</v>
      </c>
      <c r="X310" s="85" t="s">
        <v>2194</v>
      </c>
      <c r="Y310" s="85" t="str">
        <f t="shared" ca="1" si="12"/>
        <v/>
      </c>
    </row>
    <row r="311" spans="1:25" ht="19.5" customHeight="1" x14ac:dyDescent="0.25">
      <c r="A311" s="23">
        <v>302</v>
      </c>
      <c r="B311" s="32" t="str">
        <f t="shared" si="13"/>
        <v/>
      </c>
      <c r="C311" s="13"/>
      <c r="D311" s="8"/>
      <c r="E311" s="8"/>
      <c r="F311" s="33" t="str">
        <f t="shared" ca="1" si="14"/>
        <v/>
      </c>
      <c r="G311" s="7"/>
      <c r="H311" s="7"/>
      <c r="I311" s="37"/>
      <c r="J311" s="37"/>
      <c r="K311" s="24"/>
      <c r="L311" s="7"/>
      <c r="M311" s="14"/>
      <c r="N311" s="7"/>
      <c r="O311" s="9"/>
      <c r="P311" s="9"/>
      <c r="Q311" s="9"/>
      <c r="R311" s="91"/>
      <c r="S311" s="91"/>
      <c r="W311">
        <f ca="1">IF(ISNUMBER(SEARCH($AA$6,Bairros[[#This Row],[BAIRRO]])),MAX($W$5:W310)+1,0)</f>
        <v>0</v>
      </c>
      <c r="X311" s="85" t="s">
        <v>2195</v>
      </c>
      <c r="Y311" s="85" t="str">
        <f t="shared" ca="1" si="12"/>
        <v/>
      </c>
    </row>
    <row r="312" spans="1:25" ht="19.5" customHeight="1" x14ac:dyDescent="0.25">
      <c r="A312" s="22">
        <v>303</v>
      </c>
      <c r="B312" s="32" t="str">
        <f t="shared" si="13"/>
        <v/>
      </c>
      <c r="C312" s="13"/>
      <c r="D312" s="8"/>
      <c r="E312" s="8"/>
      <c r="F312" s="33" t="str">
        <f t="shared" ca="1" si="14"/>
        <v/>
      </c>
      <c r="G312" s="7"/>
      <c r="H312" s="7"/>
      <c r="I312" s="37"/>
      <c r="J312" s="37"/>
      <c r="K312" s="24"/>
      <c r="L312" s="7"/>
      <c r="M312" s="14"/>
      <c r="N312" s="7"/>
      <c r="O312" s="9"/>
      <c r="P312" s="9"/>
      <c r="Q312" s="9"/>
      <c r="R312" s="91"/>
      <c r="S312" s="91"/>
      <c r="W312">
        <f ca="1">IF(ISNUMBER(SEARCH($AA$6,Bairros[[#This Row],[BAIRRO]])),MAX($W$5:W311)+1,0)</f>
        <v>0</v>
      </c>
      <c r="X312" s="85" t="s">
        <v>2196</v>
      </c>
      <c r="Y312" s="85" t="str">
        <f t="shared" ca="1" si="12"/>
        <v/>
      </c>
    </row>
    <row r="313" spans="1:25" ht="19.5" customHeight="1" x14ac:dyDescent="0.25">
      <c r="A313" s="22">
        <v>304</v>
      </c>
      <c r="B313" s="32" t="str">
        <f t="shared" si="13"/>
        <v/>
      </c>
      <c r="C313" s="13"/>
      <c r="D313" s="8"/>
      <c r="E313" s="8"/>
      <c r="F313" s="33" t="str">
        <f t="shared" ca="1" si="14"/>
        <v/>
      </c>
      <c r="G313" s="7"/>
      <c r="H313" s="7"/>
      <c r="I313" s="37"/>
      <c r="J313" s="37"/>
      <c r="K313" s="24"/>
      <c r="L313" s="7"/>
      <c r="M313" s="14"/>
      <c r="N313" s="7"/>
      <c r="O313" s="9"/>
      <c r="P313" s="9"/>
      <c r="Q313" s="9"/>
      <c r="R313" s="91"/>
      <c r="S313" s="91"/>
      <c r="W313">
        <f ca="1">IF(ISNUMBER(SEARCH($AA$6,Bairros[[#This Row],[BAIRRO]])),MAX($W$5:W312)+1,0)</f>
        <v>0</v>
      </c>
      <c r="X313" s="85" t="s">
        <v>2197</v>
      </c>
      <c r="Y313" s="85" t="str">
        <f t="shared" ca="1" si="12"/>
        <v/>
      </c>
    </row>
    <row r="314" spans="1:25" ht="19.5" customHeight="1" x14ac:dyDescent="0.25">
      <c r="A314" s="23">
        <v>305</v>
      </c>
      <c r="B314" s="32" t="str">
        <f t="shared" si="13"/>
        <v/>
      </c>
      <c r="C314" s="16"/>
      <c r="D314" s="12"/>
      <c r="E314" s="12"/>
      <c r="F314" s="33" t="str">
        <f t="shared" ca="1" si="14"/>
        <v/>
      </c>
      <c r="G314" s="11"/>
      <c r="H314" s="11"/>
      <c r="I314" s="38"/>
      <c r="J314" s="38"/>
      <c r="K314" s="25"/>
      <c r="L314" s="11"/>
      <c r="M314" s="16"/>
      <c r="N314" s="7"/>
      <c r="O314" s="10"/>
      <c r="P314" s="10"/>
      <c r="Q314" s="10"/>
      <c r="R314" s="91"/>
      <c r="S314" s="91"/>
      <c r="W314">
        <f ca="1">IF(ISNUMBER(SEARCH($AA$6,Bairros[[#This Row],[BAIRRO]])),MAX($W$5:W313)+1,0)</f>
        <v>0</v>
      </c>
      <c r="X314" s="87" t="s">
        <v>2198</v>
      </c>
      <c r="Y314" s="85" t="str">
        <f t="shared" ca="1" si="12"/>
        <v/>
      </c>
    </row>
    <row r="315" spans="1:25" ht="19.5" customHeight="1" x14ac:dyDescent="0.25">
      <c r="A315" s="22">
        <v>306</v>
      </c>
      <c r="B315" s="32" t="str">
        <f t="shared" si="13"/>
        <v/>
      </c>
      <c r="C315" s="16"/>
      <c r="D315" s="12"/>
      <c r="E315" s="11"/>
      <c r="F315" s="33" t="str">
        <f t="shared" ca="1" si="14"/>
        <v/>
      </c>
      <c r="G315" s="11"/>
      <c r="H315" s="11"/>
      <c r="I315" s="38"/>
      <c r="J315" s="38"/>
      <c r="K315" s="25"/>
      <c r="L315" s="11"/>
      <c r="M315" s="16"/>
      <c r="N315" s="7"/>
      <c r="O315" s="10"/>
      <c r="P315" s="10"/>
      <c r="Q315" s="10"/>
      <c r="R315" s="91"/>
      <c r="S315" s="91"/>
      <c r="W315">
        <f ca="1">IF(ISNUMBER(SEARCH($AA$6,Bairros[[#This Row],[BAIRRO]])),MAX($W$5:W314)+1,0)</f>
        <v>0</v>
      </c>
      <c r="X315" s="85" t="s">
        <v>2199</v>
      </c>
      <c r="Y315" s="85" t="str">
        <f t="shared" ca="1" si="12"/>
        <v/>
      </c>
    </row>
    <row r="316" spans="1:25" ht="19.5" customHeight="1" x14ac:dyDescent="0.25">
      <c r="A316" s="22">
        <v>307</v>
      </c>
      <c r="B316" s="32" t="str">
        <f t="shared" si="13"/>
        <v/>
      </c>
      <c r="C316" s="16"/>
      <c r="D316" s="12"/>
      <c r="E316" s="11"/>
      <c r="F316" s="33" t="str">
        <f t="shared" ca="1" si="14"/>
        <v/>
      </c>
      <c r="G316" s="11"/>
      <c r="H316" s="11"/>
      <c r="I316" s="38"/>
      <c r="J316" s="38"/>
      <c r="K316" s="25"/>
      <c r="L316" s="11"/>
      <c r="M316" s="16"/>
      <c r="N316" s="7"/>
      <c r="O316" s="10"/>
      <c r="P316" s="10"/>
      <c r="Q316" s="10"/>
      <c r="R316" s="91"/>
      <c r="S316" s="91"/>
      <c r="W316">
        <f ca="1">IF(ISNUMBER(SEARCH($AA$6,Bairros[[#This Row],[BAIRRO]])),MAX($W$5:W315)+1,0)</f>
        <v>0</v>
      </c>
      <c r="X316" s="85" t="s">
        <v>2200</v>
      </c>
      <c r="Y316" s="85" t="str">
        <f t="shared" ca="1" si="12"/>
        <v/>
      </c>
    </row>
    <row r="317" spans="1:25" ht="19.5" customHeight="1" x14ac:dyDescent="0.25">
      <c r="A317" s="23">
        <v>308</v>
      </c>
      <c r="B317" s="32" t="str">
        <f t="shared" si="13"/>
        <v/>
      </c>
      <c r="C317" s="13"/>
      <c r="D317" s="8"/>
      <c r="E317" s="8"/>
      <c r="F317" s="33" t="str">
        <f t="shared" ca="1" si="14"/>
        <v/>
      </c>
      <c r="G317" s="7"/>
      <c r="H317" s="7"/>
      <c r="I317" s="37"/>
      <c r="J317" s="37"/>
      <c r="K317" s="24"/>
      <c r="L317" s="7"/>
      <c r="M317" s="14"/>
      <c r="N317" s="7"/>
      <c r="O317" s="9"/>
      <c r="P317" s="9"/>
      <c r="Q317" s="9"/>
      <c r="R317" s="91"/>
      <c r="S317" s="91"/>
      <c r="W317">
        <f ca="1">IF(ISNUMBER(SEARCH($AA$6,Bairros[[#This Row],[BAIRRO]])),MAX($W$5:W316)+1,0)</f>
        <v>0</v>
      </c>
      <c r="X317" s="85" t="s">
        <v>2201</v>
      </c>
      <c r="Y317" s="85" t="str">
        <f t="shared" ca="1" si="12"/>
        <v/>
      </c>
    </row>
    <row r="318" spans="1:25" ht="19.5" customHeight="1" x14ac:dyDescent="0.25">
      <c r="A318" s="22">
        <v>309</v>
      </c>
      <c r="B318" s="32" t="str">
        <f t="shared" si="13"/>
        <v/>
      </c>
      <c r="C318" s="13"/>
      <c r="D318" s="8"/>
      <c r="E318" s="8"/>
      <c r="F318" s="33" t="str">
        <f t="shared" ca="1" si="14"/>
        <v/>
      </c>
      <c r="G318" s="7"/>
      <c r="H318" s="7"/>
      <c r="I318" s="37"/>
      <c r="J318" s="37"/>
      <c r="K318" s="24"/>
      <c r="L318" s="7"/>
      <c r="M318" s="14"/>
      <c r="N318" s="7"/>
      <c r="O318" s="9"/>
      <c r="P318" s="9"/>
      <c r="Q318" s="9"/>
      <c r="R318" s="91"/>
      <c r="S318" s="91"/>
      <c r="W318">
        <f ca="1">IF(ISNUMBER(SEARCH($AA$6,Bairros[[#This Row],[BAIRRO]])),MAX($W$5:W317)+1,0)</f>
        <v>0</v>
      </c>
      <c r="X318" s="85" t="s">
        <v>2202</v>
      </c>
      <c r="Y318" s="85" t="str">
        <f t="shared" ca="1" si="12"/>
        <v/>
      </c>
    </row>
    <row r="319" spans="1:25" ht="19.5" customHeight="1" x14ac:dyDescent="0.25">
      <c r="A319" s="22">
        <v>310</v>
      </c>
      <c r="B319" s="32" t="str">
        <f t="shared" si="13"/>
        <v/>
      </c>
      <c r="C319" s="13"/>
      <c r="D319" s="8"/>
      <c r="E319" s="8"/>
      <c r="F319" s="33" t="str">
        <f t="shared" ca="1" si="14"/>
        <v/>
      </c>
      <c r="G319" s="7"/>
      <c r="H319" s="7"/>
      <c r="I319" s="37"/>
      <c r="J319" s="37"/>
      <c r="K319" s="24"/>
      <c r="L319" s="7"/>
      <c r="M319" s="14"/>
      <c r="N319" s="7"/>
      <c r="O319" s="9"/>
      <c r="P319" s="9"/>
      <c r="Q319" s="9"/>
      <c r="R319" s="91"/>
      <c r="S319" s="91"/>
      <c r="W319">
        <f ca="1">IF(ISNUMBER(SEARCH($AA$6,Bairros[[#This Row],[BAIRRO]])),MAX($W$5:W318)+1,0)</f>
        <v>0</v>
      </c>
      <c r="X319" s="85" t="s">
        <v>2203</v>
      </c>
      <c r="Y319" s="85" t="str">
        <f t="shared" ca="1" si="12"/>
        <v/>
      </c>
    </row>
    <row r="320" spans="1:25" ht="19.5" customHeight="1" x14ac:dyDescent="0.25">
      <c r="A320" s="23">
        <v>311</v>
      </c>
      <c r="B320" s="32" t="str">
        <f t="shared" si="13"/>
        <v/>
      </c>
      <c r="C320" s="16"/>
      <c r="D320" s="12"/>
      <c r="E320" s="12"/>
      <c r="F320" s="33" t="str">
        <f t="shared" ca="1" si="14"/>
        <v/>
      </c>
      <c r="G320" s="11"/>
      <c r="H320" s="11"/>
      <c r="I320" s="38"/>
      <c r="J320" s="38"/>
      <c r="K320" s="25"/>
      <c r="L320" s="11"/>
      <c r="M320" s="16"/>
      <c r="N320" s="7"/>
      <c r="O320" s="10"/>
      <c r="P320" s="10"/>
      <c r="Q320" s="10"/>
      <c r="R320" s="91"/>
      <c r="S320" s="91"/>
      <c r="W320">
        <f ca="1">IF(ISNUMBER(SEARCH($AA$6,Bairros[[#This Row],[BAIRRO]])),MAX($W$5:W319)+1,0)</f>
        <v>0</v>
      </c>
      <c r="X320" s="85" t="s">
        <v>2204</v>
      </c>
      <c r="Y320" s="85" t="str">
        <f t="shared" ca="1" si="12"/>
        <v/>
      </c>
    </row>
    <row r="321" spans="1:25" ht="19.5" customHeight="1" x14ac:dyDescent="0.25">
      <c r="A321" s="22">
        <v>312</v>
      </c>
      <c r="B321" s="32" t="str">
        <f t="shared" si="13"/>
        <v/>
      </c>
      <c r="C321" s="16"/>
      <c r="D321" s="12"/>
      <c r="E321" s="11"/>
      <c r="F321" s="33" t="str">
        <f t="shared" ca="1" si="14"/>
        <v/>
      </c>
      <c r="G321" s="11"/>
      <c r="H321" s="11"/>
      <c r="I321" s="38"/>
      <c r="J321" s="38"/>
      <c r="K321" s="25"/>
      <c r="L321" s="11"/>
      <c r="M321" s="16"/>
      <c r="N321" s="7"/>
      <c r="O321" s="10"/>
      <c r="P321" s="10"/>
      <c r="Q321" s="10"/>
      <c r="R321" s="91"/>
      <c r="S321" s="91"/>
      <c r="W321">
        <f ca="1">IF(ISNUMBER(SEARCH($AA$6,Bairros[[#This Row],[BAIRRO]])),MAX($W$5:W320)+1,0)</f>
        <v>0</v>
      </c>
      <c r="X321" s="85" t="s">
        <v>2205</v>
      </c>
      <c r="Y321" s="85" t="str">
        <f t="shared" ca="1" si="12"/>
        <v/>
      </c>
    </row>
    <row r="322" spans="1:25" ht="19.5" customHeight="1" x14ac:dyDescent="0.25">
      <c r="A322" s="22">
        <v>313</v>
      </c>
      <c r="B322" s="32" t="str">
        <f t="shared" si="13"/>
        <v/>
      </c>
      <c r="C322" s="16"/>
      <c r="D322" s="12"/>
      <c r="E322" s="11"/>
      <c r="F322" s="33" t="str">
        <f t="shared" ca="1" si="14"/>
        <v/>
      </c>
      <c r="G322" s="11"/>
      <c r="H322" s="11"/>
      <c r="I322" s="38"/>
      <c r="J322" s="38"/>
      <c r="K322" s="25"/>
      <c r="L322" s="11"/>
      <c r="M322" s="16"/>
      <c r="N322" s="7"/>
      <c r="O322" s="10"/>
      <c r="P322" s="10"/>
      <c r="Q322" s="10"/>
      <c r="R322" s="91"/>
      <c r="S322" s="91"/>
      <c r="W322">
        <f ca="1">IF(ISNUMBER(SEARCH($AA$6,Bairros[[#This Row],[BAIRRO]])),MAX($W$5:W321)+1,0)</f>
        <v>0</v>
      </c>
      <c r="X322" s="85" t="s">
        <v>2206</v>
      </c>
      <c r="Y322" s="85" t="str">
        <f t="shared" ca="1" si="12"/>
        <v/>
      </c>
    </row>
    <row r="323" spans="1:25" ht="19.5" customHeight="1" x14ac:dyDescent="0.25">
      <c r="A323" s="23">
        <v>314</v>
      </c>
      <c r="B323" s="32" t="str">
        <f t="shared" si="13"/>
        <v/>
      </c>
      <c r="C323" s="13"/>
      <c r="D323" s="8"/>
      <c r="E323" s="8"/>
      <c r="F323" s="33" t="str">
        <f t="shared" ca="1" si="14"/>
        <v/>
      </c>
      <c r="G323" s="7"/>
      <c r="H323" s="7"/>
      <c r="I323" s="37"/>
      <c r="J323" s="37"/>
      <c r="K323" s="24"/>
      <c r="L323" s="7"/>
      <c r="M323" s="14"/>
      <c r="N323" s="7"/>
      <c r="O323" s="9"/>
      <c r="P323" s="9"/>
      <c r="Q323" s="9"/>
      <c r="R323" s="91"/>
      <c r="S323" s="91"/>
      <c r="W323">
        <f ca="1">IF(ISNUMBER(SEARCH($AA$6,Bairros[[#This Row],[BAIRRO]])),MAX($W$5:W322)+1,0)</f>
        <v>0</v>
      </c>
      <c r="X323" s="85" t="s">
        <v>2207</v>
      </c>
      <c r="Y323" s="85" t="str">
        <f t="shared" ca="1" si="12"/>
        <v/>
      </c>
    </row>
    <row r="324" spans="1:25" ht="19.5" customHeight="1" x14ac:dyDescent="0.25">
      <c r="A324" s="22">
        <v>315</v>
      </c>
      <c r="B324" s="32" t="str">
        <f t="shared" si="13"/>
        <v/>
      </c>
      <c r="C324" s="13"/>
      <c r="D324" s="8"/>
      <c r="E324" s="8"/>
      <c r="F324" s="33" t="str">
        <f t="shared" ca="1" si="14"/>
        <v/>
      </c>
      <c r="G324" s="7"/>
      <c r="H324" s="7"/>
      <c r="I324" s="37"/>
      <c r="J324" s="37"/>
      <c r="K324" s="24"/>
      <c r="L324" s="7"/>
      <c r="M324" s="14"/>
      <c r="N324" s="7"/>
      <c r="O324" s="9"/>
      <c r="P324" s="9"/>
      <c r="Q324" s="9"/>
      <c r="R324" s="91"/>
      <c r="S324" s="91"/>
      <c r="W324">
        <f ca="1">IF(ISNUMBER(SEARCH($AA$6,Bairros[[#This Row],[BAIRRO]])),MAX($W$5:W323)+1,0)</f>
        <v>0</v>
      </c>
      <c r="X324" s="85" t="s">
        <v>2208</v>
      </c>
      <c r="Y324" s="85" t="str">
        <f t="shared" ca="1" si="12"/>
        <v/>
      </c>
    </row>
    <row r="325" spans="1:25" ht="19.5" customHeight="1" x14ac:dyDescent="0.25">
      <c r="A325" s="22">
        <v>316</v>
      </c>
      <c r="B325" s="32" t="str">
        <f t="shared" si="13"/>
        <v/>
      </c>
      <c r="C325" s="13"/>
      <c r="D325" s="8"/>
      <c r="E325" s="8"/>
      <c r="F325" s="33" t="str">
        <f t="shared" ca="1" si="14"/>
        <v/>
      </c>
      <c r="G325" s="7"/>
      <c r="H325" s="7"/>
      <c r="I325" s="37"/>
      <c r="J325" s="37"/>
      <c r="K325" s="24"/>
      <c r="L325" s="7"/>
      <c r="M325" s="14"/>
      <c r="N325" s="7"/>
      <c r="O325" s="9"/>
      <c r="P325" s="9"/>
      <c r="Q325" s="9"/>
      <c r="R325" s="91"/>
      <c r="S325" s="91"/>
      <c r="W325">
        <f ca="1">IF(ISNUMBER(SEARCH($AA$6,Bairros[[#This Row],[BAIRRO]])),MAX($W$5:W324)+1,0)</f>
        <v>0</v>
      </c>
      <c r="X325" s="85" t="s">
        <v>2209</v>
      </c>
      <c r="Y325" s="85" t="str">
        <f t="shared" ca="1" si="12"/>
        <v/>
      </c>
    </row>
    <row r="326" spans="1:25" ht="19.5" customHeight="1" x14ac:dyDescent="0.25">
      <c r="A326" s="23">
        <v>317</v>
      </c>
      <c r="B326" s="32" t="str">
        <f t="shared" si="13"/>
        <v/>
      </c>
      <c r="C326" s="16"/>
      <c r="D326" s="12"/>
      <c r="E326" s="12"/>
      <c r="F326" s="33" t="str">
        <f t="shared" ca="1" si="14"/>
        <v/>
      </c>
      <c r="G326" s="11"/>
      <c r="H326" s="11"/>
      <c r="I326" s="38"/>
      <c r="J326" s="38"/>
      <c r="K326" s="25"/>
      <c r="L326" s="11"/>
      <c r="M326" s="16"/>
      <c r="N326" s="7"/>
      <c r="O326" s="10"/>
      <c r="P326" s="10"/>
      <c r="Q326" s="10"/>
      <c r="R326" s="91"/>
      <c r="S326" s="91"/>
      <c r="W326">
        <f ca="1">IF(ISNUMBER(SEARCH($AA$6,Bairros[[#This Row],[BAIRRO]])),MAX($W$5:W325)+1,0)</f>
        <v>0</v>
      </c>
      <c r="X326" s="85" t="s">
        <v>2210</v>
      </c>
      <c r="Y326" s="85" t="str">
        <f t="shared" ref="Y326:Y389" ca="1" si="15">IFERROR(VLOOKUP(ROW(AB325),W326:X773,2,FALSE),"")</f>
        <v/>
      </c>
    </row>
    <row r="327" spans="1:25" ht="19.5" customHeight="1" x14ac:dyDescent="0.25">
      <c r="A327" s="22">
        <v>318</v>
      </c>
      <c r="B327" s="32" t="str">
        <f t="shared" si="13"/>
        <v/>
      </c>
      <c r="C327" s="16"/>
      <c r="D327" s="12"/>
      <c r="E327" s="11"/>
      <c r="F327" s="33" t="str">
        <f t="shared" ca="1" si="14"/>
        <v/>
      </c>
      <c r="G327" s="11"/>
      <c r="H327" s="11"/>
      <c r="I327" s="38"/>
      <c r="J327" s="38"/>
      <c r="K327" s="25"/>
      <c r="L327" s="11"/>
      <c r="M327" s="16"/>
      <c r="N327" s="7"/>
      <c r="O327" s="10"/>
      <c r="P327" s="10"/>
      <c r="Q327" s="10"/>
      <c r="R327" s="91"/>
      <c r="S327" s="91"/>
      <c r="W327">
        <f ca="1">IF(ISNUMBER(SEARCH($AA$6,Bairros[[#This Row],[BAIRRO]])),MAX($W$5:W326)+1,0)</f>
        <v>0</v>
      </c>
      <c r="X327" s="85" t="s">
        <v>2211</v>
      </c>
      <c r="Y327" s="85" t="str">
        <f t="shared" ca="1" si="15"/>
        <v/>
      </c>
    </row>
    <row r="328" spans="1:25" ht="19.5" customHeight="1" x14ac:dyDescent="0.25">
      <c r="A328" s="22">
        <v>319</v>
      </c>
      <c r="B328" s="32" t="str">
        <f t="shared" si="13"/>
        <v/>
      </c>
      <c r="C328" s="16"/>
      <c r="D328" s="12"/>
      <c r="E328" s="11"/>
      <c r="F328" s="33" t="str">
        <f t="shared" ca="1" si="14"/>
        <v/>
      </c>
      <c r="G328" s="11"/>
      <c r="H328" s="11"/>
      <c r="I328" s="38"/>
      <c r="J328" s="38"/>
      <c r="K328" s="25"/>
      <c r="L328" s="11"/>
      <c r="M328" s="16"/>
      <c r="N328" s="7"/>
      <c r="O328" s="10"/>
      <c r="P328" s="10"/>
      <c r="Q328" s="10"/>
      <c r="R328" s="91"/>
      <c r="S328" s="91"/>
      <c r="W328">
        <f ca="1">IF(ISNUMBER(SEARCH($AA$6,Bairros[[#This Row],[BAIRRO]])),MAX($W$5:W327)+1,0)</f>
        <v>0</v>
      </c>
      <c r="X328" s="85" t="s">
        <v>2212</v>
      </c>
      <c r="Y328" s="85" t="str">
        <f t="shared" ca="1" si="15"/>
        <v/>
      </c>
    </row>
    <row r="329" spans="1:25" ht="19.5" customHeight="1" x14ac:dyDescent="0.25">
      <c r="A329" s="23">
        <v>320</v>
      </c>
      <c r="B329" s="32" t="str">
        <f t="shared" si="13"/>
        <v/>
      </c>
      <c r="C329" s="13"/>
      <c r="D329" s="8"/>
      <c r="E329" s="8"/>
      <c r="F329" s="33" t="str">
        <f t="shared" ca="1" si="14"/>
        <v/>
      </c>
      <c r="G329" s="7"/>
      <c r="H329" s="7"/>
      <c r="I329" s="37"/>
      <c r="J329" s="37"/>
      <c r="K329" s="24"/>
      <c r="L329" s="7"/>
      <c r="M329" s="14"/>
      <c r="N329" s="7"/>
      <c r="O329" s="9"/>
      <c r="P329" s="9"/>
      <c r="Q329" s="9"/>
      <c r="R329" s="91"/>
      <c r="S329" s="91"/>
      <c r="W329">
        <f ca="1">IF(ISNUMBER(SEARCH($AA$6,Bairros[[#This Row],[BAIRRO]])),MAX($W$5:W328)+1,0)</f>
        <v>0</v>
      </c>
      <c r="X329" s="85" t="s">
        <v>2213</v>
      </c>
      <c r="Y329" s="85" t="str">
        <f t="shared" ca="1" si="15"/>
        <v/>
      </c>
    </row>
    <row r="330" spans="1:25" ht="19.5" customHeight="1" x14ac:dyDescent="0.25">
      <c r="A330" s="22">
        <v>321</v>
      </c>
      <c r="B330" s="32" t="str">
        <f t="shared" si="13"/>
        <v/>
      </c>
      <c r="C330" s="13"/>
      <c r="D330" s="8"/>
      <c r="E330" s="8"/>
      <c r="F330" s="33" t="str">
        <f t="shared" ca="1" si="14"/>
        <v/>
      </c>
      <c r="G330" s="7"/>
      <c r="H330" s="7"/>
      <c r="I330" s="37"/>
      <c r="J330" s="37"/>
      <c r="K330" s="24"/>
      <c r="L330" s="7"/>
      <c r="M330" s="14"/>
      <c r="N330" s="7"/>
      <c r="O330" s="9"/>
      <c r="P330" s="9"/>
      <c r="Q330" s="9"/>
      <c r="R330" s="91"/>
      <c r="S330" s="91"/>
      <c r="W330">
        <f ca="1">IF(ISNUMBER(SEARCH($AA$6,Bairros[[#This Row],[BAIRRO]])),MAX($W$5:W329)+1,0)</f>
        <v>0</v>
      </c>
      <c r="X330" s="85" t="s">
        <v>2214</v>
      </c>
      <c r="Y330" s="85" t="str">
        <f t="shared" ca="1" si="15"/>
        <v/>
      </c>
    </row>
    <row r="331" spans="1:25" ht="19.5" customHeight="1" x14ac:dyDescent="0.25">
      <c r="A331" s="22">
        <v>322</v>
      </c>
      <c r="B331" s="32" t="str">
        <f t="shared" ref="B331:B394" si="16">IF($I$6&lt;&gt;"",$I$6,"")</f>
        <v/>
      </c>
      <c r="C331" s="13"/>
      <c r="D331" s="8"/>
      <c r="E331" s="8"/>
      <c r="F331" s="33" t="str">
        <f t="shared" ref="F331:F394" ca="1" si="17">IF(E331="","",INT((NOW()-E331)/365.25))</f>
        <v/>
      </c>
      <c r="G331" s="7"/>
      <c r="H331" s="7"/>
      <c r="I331" s="37"/>
      <c r="J331" s="37"/>
      <c r="K331" s="24"/>
      <c r="L331" s="7"/>
      <c r="M331" s="14"/>
      <c r="N331" s="7"/>
      <c r="O331" s="9"/>
      <c r="P331" s="9"/>
      <c r="Q331" s="9"/>
      <c r="R331" s="91"/>
      <c r="S331" s="91"/>
      <c r="W331">
        <f ca="1">IF(ISNUMBER(SEARCH($AA$6,Bairros[[#This Row],[BAIRRO]])),MAX($W$5:W330)+1,0)</f>
        <v>0</v>
      </c>
      <c r="X331" s="85" t="s">
        <v>2215</v>
      </c>
      <c r="Y331" s="85" t="str">
        <f t="shared" ca="1" si="15"/>
        <v/>
      </c>
    </row>
    <row r="332" spans="1:25" ht="19.5" customHeight="1" x14ac:dyDescent="0.25">
      <c r="A332" s="23">
        <v>323</v>
      </c>
      <c r="B332" s="32" t="str">
        <f t="shared" si="16"/>
        <v/>
      </c>
      <c r="C332" s="16"/>
      <c r="D332" s="12"/>
      <c r="E332" s="12"/>
      <c r="F332" s="33" t="str">
        <f t="shared" ca="1" si="17"/>
        <v/>
      </c>
      <c r="G332" s="11"/>
      <c r="H332" s="11"/>
      <c r="I332" s="38"/>
      <c r="J332" s="38"/>
      <c r="K332" s="25"/>
      <c r="L332" s="11"/>
      <c r="M332" s="16"/>
      <c r="N332" s="7"/>
      <c r="O332" s="10"/>
      <c r="P332" s="10"/>
      <c r="Q332" s="10"/>
      <c r="R332" s="91"/>
      <c r="S332" s="91"/>
      <c r="W332">
        <f ca="1">IF(ISNUMBER(SEARCH($AA$6,Bairros[[#This Row],[BAIRRO]])),MAX($W$5:W331)+1,0)</f>
        <v>0</v>
      </c>
      <c r="X332" s="85" t="s">
        <v>2216</v>
      </c>
      <c r="Y332" s="85" t="str">
        <f t="shared" ca="1" si="15"/>
        <v/>
      </c>
    </row>
    <row r="333" spans="1:25" ht="19.5" customHeight="1" x14ac:dyDescent="0.25">
      <c r="A333" s="22">
        <v>324</v>
      </c>
      <c r="B333" s="32" t="str">
        <f t="shared" si="16"/>
        <v/>
      </c>
      <c r="C333" s="16"/>
      <c r="D333" s="12"/>
      <c r="E333" s="11"/>
      <c r="F333" s="33" t="str">
        <f t="shared" ca="1" si="17"/>
        <v/>
      </c>
      <c r="G333" s="11"/>
      <c r="H333" s="11"/>
      <c r="I333" s="38"/>
      <c r="J333" s="38"/>
      <c r="K333" s="25"/>
      <c r="L333" s="11"/>
      <c r="M333" s="16"/>
      <c r="N333" s="7"/>
      <c r="O333" s="10"/>
      <c r="P333" s="10"/>
      <c r="Q333" s="10"/>
      <c r="R333" s="91"/>
      <c r="S333" s="91"/>
      <c r="W333">
        <f ca="1">IF(ISNUMBER(SEARCH($AA$6,Bairros[[#This Row],[BAIRRO]])),MAX($W$5:W332)+1,0)</f>
        <v>0</v>
      </c>
      <c r="X333" s="85" t="s">
        <v>2217</v>
      </c>
      <c r="Y333" s="85" t="str">
        <f t="shared" ca="1" si="15"/>
        <v/>
      </c>
    </row>
    <row r="334" spans="1:25" ht="19.5" customHeight="1" x14ac:dyDescent="0.25">
      <c r="A334" s="22">
        <v>325</v>
      </c>
      <c r="B334" s="32" t="str">
        <f t="shared" si="16"/>
        <v/>
      </c>
      <c r="C334" s="16"/>
      <c r="D334" s="12"/>
      <c r="E334" s="11"/>
      <c r="F334" s="33" t="str">
        <f t="shared" ca="1" si="17"/>
        <v/>
      </c>
      <c r="G334" s="11"/>
      <c r="H334" s="11"/>
      <c r="I334" s="38"/>
      <c r="J334" s="38"/>
      <c r="K334" s="25"/>
      <c r="L334" s="11"/>
      <c r="M334" s="16"/>
      <c r="N334" s="7"/>
      <c r="O334" s="10"/>
      <c r="P334" s="10"/>
      <c r="Q334" s="10"/>
      <c r="R334" s="91"/>
      <c r="S334" s="91"/>
      <c r="W334">
        <f ca="1">IF(ISNUMBER(SEARCH($AA$6,Bairros[[#This Row],[BAIRRO]])),MAX($W$5:W333)+1,0)</f>
        <v>0</v>
      </c>
      <c r="X334" s="85" t="s">
        <v>2218</v>
      </c>
      <c r="Y334" s="85" t="str">
        <f t="shared" ca="1" si="15"/>
        <v/>
      </c>
    </row>
    <row r="335" spans="1:25" ht="19.5" customHeight="1" x14ac:dyDescent="0.25">
      <c r="A335" s="23">
        <v>326</v>
      </c>
      <c r="B335" s="32" t="str">
        <f t="shared" si="16"/>
        <v/>
      </c>
      <c r="C335" s="13"/>
      <c r="D335" s="8"/>
      <c r="E335" s="8"/>
      <c r="F335" s="33" t="str">
        <f t="shared" ca="1" si="17"/>
        <v/>
      </c>
      <c r="G335" s="7"/>
      <c r="H335" s="7"/>
      <c r="I335" s="37"/>
      <c r="J335" s="37"/>
      <c r="K335" s="24"/>
      <c r="L335" s="7"/>
      <c r="M335" s="14"/>
      <c r="N335" s="7"/>
      <c r="O335" s="9"/>
      <c r="P335" s="9"/>
      <c r="Q335" s="9"/>
      <c r="R335" s="91"/>
      <c r="S335" s="91"/>
      <c r="W335">
        <f ca="1">IF(ISNUMBER(SEARCH($AA$6,Bairros[[#This Row],[BAIRRO]])),MAX($W$5:W334)+1,0)</f>
        <v>0</v>
      </c>
      <c r="X335" s="85" t="s">
        <v>2219</v>
      </c>
      <c r="Y335" s="85" t="str">
        <f t="shared" ca="1" si="15"/>
        <v/>
      </c>
    </row>
    <row r="336" spans="1:25" ht="19.5" customHeight="1" x14ac:dyDescent="0.25">
      <c r="A336" s="22">
        <v>327</v>
      </c>
      <c r="B336" s="32" t="str">
        <f t="shared" si="16"/>
        <v/>
      </c>
      <c r="C336" s="13"/>
      <c r="D336" s="8"/>
      <c r="E336" s="8"/>
      <c r="F336" s="33" t="str">
        <f t="shared" ca="1" si="17"/>
        <v/>
      </c>
      <c r="G336" s="7"/>
      <c r="H336" s="7"/>
      <c r="I336" s="37"/>
      <c r="J336" s="37"/>
      <c r="K336" s="24"/>
      <c r="L336" s="7"/>
      <c r="M336" s="14"/>
      <c r="N336" s="7"/>
      <c r="O336" s="9"/>
      <c r="P336" s="9"/>
      <c r="Q336" s="9"/>
      <c r="R336" s="91"/>
      <c r="S336" s="91"/>
      <c r="W336">
        <f ca="1">IF(ISNUMBER(SEARCH($AA$6,Bairros[[#This Row],[BAIRRO]])),MAX($W$5:W335)+1,0)</f>
        <v>0</v>
      </c>
      <c r="X336" s="85" t="s">
        <v>2220</v>
      </c>
      <c r="Y336" s="85" t="str">
        <f t="shared" ca="1" si="15"/>
        <v/>
      </c>
    </row>
    <row r="337" spans="1:25" ht="19.5" customHeight="1" x14ac:dyDescent="0.25">
      <c r="A337" s="22">
        <v>328</v>
      </c>
      <c r="B337" s="32" t="str">
        <f t="shared" si="16"/>
        <v/>
      </c>
      <c r="C337" s="13"/>
      <c r="D337" s="8"/>
      <c r="E337" s="8"/>
      <c r="F337" s="33" t="str">
        <f t="shared" ca="1" si="17"/>
        <v/>
      </c>
      <c r="G337" s="7"/>
      <c r="H337" s="7"/>
      <c r="I337" s="37"/>
      <c r="J337" s="37"/>
      <c r="K337" s="24"/>
      <c r="L337" s="7"/>
      <c r="M337" s="14"/>
      <c r="N337" s="7"/>
      <c r="O337" s="9"/>
      <c r="P337" s="9"/>
      <c r="Q337" s="9"/>
      <c r="R337" s="91"/>
      <c r="S337" s="91"/>
      <c r="W337">
        <f ca="1">IF(ISNUMBER(SEARCH($AA$6,Bairros[[#This Row],[BAIRRO]])),MAX($W$5:W336)+1,0)</f>
        <v>0</v>
      </c>
      <c r="X337" s="85" t="s">
        <v>2221</v>
      </c>
      <c r="Y337" s="85" t="str">
        <f t="shared" ca="1" si="15"/>
        <v/>
      </c>
    </row>
    <row r="338" spans="1:25" ht="19.5" customHeight="1" x14ac:dyDescent="0.25">
      <c r="A338" s="23">
        <v>329</v>
      </c>
      <c r="B338" s="32" t="str">
        <f t="shared" si="16"/>
        <v/>
      </c>
      <c r="C338" s="16"/>
      <c r="D338" s="12"/>
      <c r="E338" s="12"/>
      <c r="F338" s="33" t="str">
        <f t="shared" ca="1" si="17"/>
        <v/>
      </c>
      <c r="G338" s="11"/>
      <c r="H338" s="11"/>
      <c r="I338" s="38"/>
      <c r="J338" s="38"/>
      <c r="K338" s="25"/>
      <c r="L338" s="11"/>
      <c r="M338" s="16"/>
      <c r="N338" s="7"/>
      <c r="O338" s="10"/>
      <c r="P338" s="10"/>
      <c r="Q338" s="10"/>
      <c r="R338" s="91"/>
      <c r="S338" s="91"/>
      <c r="W338">
        <f ca="1">IF(ISNUMBER(SEARCH($AA$6,Bairros[[#This Row],[BAIRRO]])),MAX($W$5:W337)+1,0)</f>
        <v>0</v>
      </c>
      <c r="X338" s="85" t="s">
        <v>2222</v>
      </c>
      <c r="Y338" s="85" t="str">
        <f t="shared" ca="1" si="15"/>
        <v/>
      </c>
    </row>
    <row r="339" spans="1:25" ht="19.5" customHeight="1" x14ac:dyDescent="0.25">
      <c r="A339" s="22">
        <v>330</v>
      </c>
      <c r="B339" s="32" t="str">
        <f t="shared" si="16"/>
        <v/>
      </c>
      <c r="C339" s="16"/>
      <c r="D339" s="12"/>
      <c r="E339" s="11"/>
      <c r="F339" s="33" t="str">
        <f t="shared" ca="1" si="17"/>
        <v/>
      </c>
      <c r="G339" s="11"/>
      <c r="H339" s="11"/>
      <c r="I339" s="38"/>
      <c r="J339" s="38"/>
      <c r="K339" s="25"/>
      <c r="L339" s="11"/>
      <c r="M339" s="16"/>
      <c r="N339" s="7"/>
      <c r="O339" s="10"/>
      <c r="P339" s="10"/>
      <c r="Q339" s="10"/>
      <c r="R339" s="91"/>
      <c r="S339" s="91"/>
      <c r="W339">
        <f ca="1">IF(ISNUMBER(SEARCH($AA$6,Bairros[[#This Row],[BAIRRO]])),MAX($W$5:W338)+1,0)</f>
        <v>0</v>
      </c>
      <c r="X339" s="85" t="s">
        <v>2223</v>
      </c>
      <c r="Y339" s="85" t="str">
        <f t="shared" ca="1" si="15"/>
        <v/>
      </c>
    </row>
    <row r="340" spans="1:25" ht="19.5" customHeight="1" x14ac:dyDescent="0.25">
      <c r="A340" s="22">
        <v>331</v>
      </c>
      <c r="B340" s="32" t="str">
        <f t="shared" si="16"/>
        <v/>
      </c>
      <c r="C340" s="16"/>
      <c r="D340" s="12"/>
      <c r="E340" s="11"/>
      <c r="F340" s="33" t="str">
        <f t="shared" ca="1" si="17"/>
        <v/>
      </c>
      <c r="G340" s="11"/>
      <c r="H340" s="11"/>
      <c r="I340" s="38"/>
      <c r="J340" s="38"/>
      <c r="K340" s="25"/>
      <c r="L340" s="11"/>
      <c r="M340" s="16"/>
      <c r="N340" s="7"/>
      <c r="O340" s="10"/>
      <c r="P340" s="10"/>
      <c r="Q340" s="10"/>
      <c r="R340" s="91"/>
      <c r="S340" s="91"/>
      <c r="W340">
        <f ca="1">IF(ISNUMBER(SEARCH($AA$6,Bairros[[#This Row],[BAIRRO]])),MAX($W$5:W339)+1,0)</f>
        <v>0</v>
      </c>
      <c r="X340" s="85" t="s">
        <v>2224</v>
      </c>
      <c r="Y340" s="85" t="str">
        <f t="shared" ca="1" si="15"/>
        <v/>
      </c>
    </row>
    <row r="341" spans="1:25" ht="19.5" customHeight="1" x14ac:dyDescent="0.25">
      <c r="A341" s="23">
        <v>332</v>
      </c>
      <c r="B341" s="32" t="str">
        <f t="shared" si="16"/>
        <v/>
      </c>
      <c r="C341" s="13"/>
      <c r="D341" s="8"/>
      <c r="E341" s="8"/>
      <c r="F341" s="33" t="str">
        <f t="shared" ca="1" si="17"/>
        <v/>
      </c>
      <c r="G341" s="7"/>
      <c r="H341" s="7"/>
      <c r="I341" s="37"/>
      <c r="J341" s="37"/>
      <c r="K341" s="24"/>
      <c r="L341" s="7"/>
      <c r="M341" s="14"/>
      <c r="N341" s="7"/>
      <c r="O341" s="9"/>
      <c r="P341" s="9"/>
      <c r="Q341" s="9"/>
      <c r="R341" s="91"/>
      <c r="S341" s="91"/>
      <c r="W341">
        <f ca="1">IF(ISNUMBER(SEARCH($AA$6,Bairros[[#This Row],[BAIRRO]])),MAX($W$5:W340)+1,0)</f>
        <v>0</v>
      </c>
      <c r="X341" s="85" t="s">
        <v>2225</v>
      </c>
      <c r="Y341" s="85" t="str">
        <f t="shared" ca="1" si="15"/>
        <v/>
      </c>
    </row>
    <row r="342" spans="1:25" ht="19.5" customHeight="1" x14ac:dyDescent="0.25">
      <c r="A342" s="22">
        <v>333</v>
      </c>
      <c r="B342" s="32" t="str">
        <f t="shared" si="16"/>
        <v/>
      </c>
      <c r="C342" s="13"/>
      <c r="D342" s="8"/>
      <c r="E342" s="8"/>
      <c r="F342" s="33" t="str">
        <f t="shared" ca="1" si="17"/>
        <v/>
      </c>
      <c r="G342" s="7"/>
      <c r="H342" s="7"/>
      <c r="I342" s="37"/>
      <c r="J342" s="37"/>
      <c r="K342" s="24"/>
      <c r="L342" s="7"/>
      <c r="M342" s="14"/>
      <c r="N342" s="7"/>
      <c r="O342" s="9"/>
      <c r="P342" s="9"/>
      <c r="Q342" s="9"/>
      <c r="R342" s="91"/>
      <c r="S342" s="91"/>
      <c r="W342">
        <f ca="1">IF(ISNUMBER(SEARCH($AA$6,Bairros[[#This Row],[BAIRRO]])),MAX($W$5:W341)+1,0)</f>
        <v>0</v>
      </c>
      <c r="X342" s="85" t="s">
        <v>2226</v>
      </c>
      <c r="Y342" s="85" t="str">
        <f t="shared" ca="1" si="15"/>
        <v/>
      </c>
    </row>
    <row r="343" spans="1:25" ht="19.5" customHeight="1" x14ac:dyDescent="0.25">
      <c r="A343" s="22">
        <v>334</v>
      </c>
      <c r="B343" s="32" t="str">
        <f t="shared" si="16"/>
        <v/>
      </c>
      <c r="C343" s="13"/>
      <c r="D343" s="8"/>
      <c r="E343" s="8"/>
      <c r="F343" s="33" t="str">
        <f t="shared" ca="1" si="17"/>
        <v/>
      </c>
      <c r="G343" s="7"/>
      <c r="H343" s="7"/>
      <c r="I343" s="37"/>
      <c r="J343" s="37"/>
      <c r="K343" s="24"/>
      <c r="L343" s="7"/>
      <c r="M343" s="14"/>
      <c r="N343" s="7"/>
      <c r="O343" s="9"/>
      <c r="P343" s="9"/>
      <c r="Q343" s="9"/>
      <c r="R343" s="91"/>
      <c r="S343" s="91"/>
      <c r="W343">
        <f ca="1">IF(ISNUMBER(SEARCH($AA$6,Bairros[[#This Row],[BAIRRO]])),MAX($W$5:W342)+1,0)</f>
        <v>0</v>
      </c>
      <c r="X343" s="87" t="s">
        <v>2227</v>
      </c>
      <c r="Y343" s="85" t="str">
        <f t="shared" ca="1" si="15"/>
        <v/>
      </c>
    </row>
    <row r="344" spans="1:25" ht="19.5" customHeight="1" x14ac:dyDescent="0.25">
      <c r="A344" s="23">
        <v>335</v>
      </c>
      <c r="B344" s="32" t="str">
        <f t="shared" si="16"/>
        <v/>
      </c>
      <c r="C344" s="16"/>
      <c r="D344" s="12"/>
      <c r="E344" s="12"/>
      <c r="F344" s="33" t="str">
        <f t="shared" ca="1" si="17"/>
        <v/>
      </c>
      <c r="G344" s="11"/>
      <c r="H344" s="11"/>
      <c r="I344" s="38"/>
      <c r="J344" s="38"/>
      <c r="K344" s="25"/>
      <c r="L344" s="11"/>
      <c r="M344" s="16"/>
      <c r="N344" s="7"/>
      <c r="O344" s="10"/>
      <c r="P344" s="10"/>
      <c r="Q344" s="10"/>
      <c r="R344" s="91"/>
      <c r="S344" s="91"/>
      <c r="W344">
        <f ca="1">IF(ISNUMBER(SEARCH($AA$6,Bairros[[#This Row],[BAIRRO]])),MAX($W$5:W343)+1,0)</f>
        <v>0</v>
      </c>
      <c r="X344" s="85" t="s">
        <v>2228</v>
      </c>
      <c r="Y344" s="85" t="str">
        <f t="shared" ca="1" si="15"/>
        <v/>
      </c>
    </row>
    <row r="345" spans="1:25" ht="19.5" customHeight="1" x14ac:dyDescent="0.25">
      <c r="A345" s="22">
        <v>336</v>
      </c>
      <c r="B345" s="32" t="str">
        <f t="shared" si="16"/>
        <v/>
      </c>
      <c r="C345" s="16"/>
      <c r="D345" s="12"/>
      <c r="E345" s="11"/>
      <c r="F345" s="33" t="str">
        <f t="shared" ca="1" si="17"/>
        <v/>
      </c>
      <c r="G345" s="11"/>
      <c r="H345" s="11"/>
      <c r="I345" s="38"/>
      <c r="J345" s="38"/>
      <c r="K345" s="25"/>
      <c r="L345" s="11"/>
      <c r="M345" s="16"/>
      <c r="N345" s="7"/>
      <c r="O345" s="10"/>
      <c r="P345" s="10"/>
      <c r="Q345" s="10"/>
      <c r="R345" s="91"/>
      <c r="S345" s="91"/>
      <c r="W345">
        <f ca="1">IF(ISNUMBER(SEARCH($AA$6,Bairros[[#This Row],[BAIRRO]])),MAX($W$5:W344)+1,0)</f>
        <v>0</v>
      </c>
      <c r="X345" s="85" t="s">
        <v>2229</v>
      </c>
      <c r="Y345" s="85" t="str">
        <f t="shared" ca="1" si="15"/>
        <v/>
      </c>
    </row>
    <row r="346" spans="1:25" ht="19.5" customHeight="1" x14ac:dyDescent="0.25">
      <c r="A346" s="22">
        <v>337</v>
      </c>
      <c r="B346" s="32" t="str">
        <f t="shared" si="16"/>
        <v/>
      </c>
      <c r="C346" s="16"/>
      <c r="D346" s="12"/>
      <c r="E346" s="11"/>
      <c r="F346" s="33" t="str">
        <f t="shared" ca="1" si="17"/>
        <v/>
      </c>
      <c r="G346" s="11"/>
      <c r="H346" s="11"/>
      <c r="I346" s="38"/>
      <c r="J346" s="38"/>
      <c r="K346" s="25"/>
      <c r="L346" s="11"/>
      <c r="M346" s="16"/>
      <c r="N346" s="7"/>
      <c r="O346" s="10"/>
      <c r="P346" s="10"/>
      <c r="Q346" s="10"/>
      <c r="R346" s="91"/>
      <c r="S346" s="91"/>
      <c r="W346">
        <f ca="1">IF(ISNUMBER(SEARCH($AA$6,Bairros[[#This Row],[BAIRRO]])),MAX($W$5:W345)+1,0)</f>
        <v>0</v>
      </c>
      <c r="X346" s="85" t="s">
        <v>2230</v>
      </c>
      <c r="Y346" s="85" t="str">
        <f t="shared" ca="1" si="15"/>
        <v/>
      </c>
    </row>
    <row r="347" spans="1:25" ht="19.5" customHeight="1" x14ac:dyDescent="0.25">
      <c r="A347" s="23">
        <v>338</v>
      </c>
      <c r="B347" s="32" t="str">
        <f t="shared" si="16"/>
        <v/>
      </c>
      <c r="C347" s="13"/>
      <c r="D347" s="8"/>
      <c r="E347" s="8"/>
      <c r="F347" s="33" t="str">
        <f t="shared" ca="1" si="17"/>
        <v/>
      </c>
      <c r="G347" s="7"/>
      <c r="H347" s="7"/>
      <c r="I347" s="37"/>
      <c r="J347" s="37"/>
      <c r="K347" s="24"/>
      <c r="L347" s="7"/>
      <c r="M347" s="14"/>
      <c r="N347" s="7"/>
      <c r="O347" s="9"/>
      <c r="P347" s="9"/>
      <c r="Q347" s="9"/>
      <c r="R347" s="91"/>
      <c r="S347" s="91"/>
      <c r="W347">
        <f ca="1">IF(ISNUMBER(SEARCH($AA$6,Bairros[[#This Row],[BAIRRO]])),MAX($W$5:W346)+1,0)</f>
        <v>0</v>
      </c>
      <c r="X347" s="85" t="s">
        <v>2231</v>
      </c>
      <c r="Y347" s="85" t="str">
        <f t="shared" ca="1" si="15"/>
        <v/>
      </c>
    </row>
    <row r="348" spans="1:25" ht="19.5" customHeight="1" x14ac:dyDescent="0.25">
      <c r="A348" s="22">
        <v>339</v>
      </c>
      <c r="B348" s="32" t="str">
        <f t="shared" si="16"/>
        <v/>
      </c>
      <c r="C348" s="13"/>
      <c r="D348" s="8"/>
      <c r="E348" s="8"/>
      <c r="F348" s="33" t="str">
        <f t="shared" ca="1" si="17"/>
        <v/>
      </c>
      <c r="G348" s="7"/>
      <c r="H348" s="7"/>
      <c r="I348" s="37"/>
      <c r="J348" s="37"/>
      <c r="K348" s="24"/>
      <c r="L348" s="7"/>
      <c r="M348" s="14"/>
      <c r="N348" s="7"/>
      <c r="O348" s="9"/>
      <c r="P348" s="9"/>
      <c r="Q348" s="9"/>
      <c r="R348" s="91"/>
      <c r="S348" s="91"/>
      <c r="W348">
        <f ca="1">IF(ISNUMBER(SEARCH($AA$6,Bairros[[#This Row],[BAIRRO]])),MAX($W$5:W347)+1,0)</f>
        <v>0</v>
      </c>
      <c r="X348" s="85" t="s">
        <v>2232</v>
      </c>
      <c r="Y348" s="85" t="str">
        <f t="shared" ca="1" si="15"/>
        <v/>
      </c>
    </row>
    <row r="349" spans="1:25" ht="19.5" customHeight="1" x14ac:dyDescent="0.25">
      <c r="A349" s="22">
        <v>340</v>
      </c>
      <c r="B349" s="32" t="str">
        <f t="shared" si="16"/>
        <v/>
      </c>
      <c r="C349" s="13"/>
      <c r="D349" s="8"/>
      <c r="E349" s="8"/>
      <c r="F349" s="33" t="str">
        <f t="shared" ca="1" si="17"/>
        <v/>
      </c>
      <c r="G349" s="7"/>
      <c r="H349" s="7"/>
      <c r="I349" s="37"/>
      <c r="J349" s="37"/>
      <c r="K349" s="24"/>
      <c r="L349" s="7"/>
      <c r="M349" s="14"/>
      <c r="N349" s="7"/>
      <c r="O349" s="9"/>
      <c r="P349" s="9"/>
      <c r="Q349" s="9"/>
      <c r="R349" s="91"/>
      <c r="S349" s="91"/>
      <c r="W349">
        <f ca="1">IF(ISNUMBER(SEARCH($AA$6,Bairros[[#This Row],[BAIRRO]])),MAX($W$5:W348)+1,0)</f>
        <v>0</v>
      </c>
      <c r="X349" s="85" t="s">
        <v>2233</v>
      </c>
      <c r="Y349" s="85" t="str">
        <f t="shared" ca="1" si="15"/>
        <v/>
      </c>
    </row>
    <row r="350" spans="1:25" ht="19.5" customHeight="1" x14ac:dyDescent="0.25">
      <c r="A350" s="23">
        <v>341</v>
      </c>
      <c r="B350" s="32" t="str">
        <f t="shared" si="16"/>
        <v/>
      </c>
      <c r="C350" s="16"/>
      <c r="D350" s="12"/>
      <c r="E350" s="12"/>
      <c r="F350" s="33" t="str">
        <f t="shared" ca="1" si="17"/>
        <v/>
      </c>
      <c r="G350" s="11"/>
      <c r="H350" s="11"/>
      <c r="I350" s="38"/>
      <c r="J350" s="38"/>
      <c r="K350" s="25"/>
      <c r="L350" s="11"/>
      <c r="M350" s="16"/>
      <c r="N350" s="7"/>
      <c r="O350" s="10"/>
      <c r="P350" s="10"/>
      <c r="Q350" s="10"/>
      <c r="R350" s="91"/>
      <c r="S350" s="91"/>
      <c r="W350">
        <f ca="1">IF(ISNUMBER(SEARCH($AA$6,Bairros[[#This Row],[BAIRRO]])),MAX($W$5:W349)+1,0)</f>
        <v>0</v>
      </c>
      <c r="X350" s="85" t="s">
        <v>2234</v>
      </c>
      <c r="Y350" s="85" t="str">
        <f t="shared" ca="1" si="15"/>
        <v/>
      </c>
    </row>
    <row r="351" spans="1:25" ht="19.5" customHeight="1" x14ac:dyDescent="0.25">
      <c r="A351" s="22">
        <v>342</v>
      </c>
      <c r="B351" s="32" t="str">
        <f t="shared" si="16"/>
        <v/>
      </c>
      <c r="C351" s="16"/>
      <c r="D351" s="12"/>
      <c r="E351" s="11"/>
      <c r="F351" s="33" t="str">
        <f t="shared" ca="1" si="17"/>
        <v/>
      </c>
      <c r="G351" s="11"/>
      <c r="H351" s="11"/>
      <c r="I351" s="38"/>
      <c r="J351" s="38"/>
      <c r="K351" s="25"/>
      <c r="L351" s="11"/>
      <c r="M351" s="16"/>
      <c r="N351" s="7"/>
      <c r="O351" s="10"/>
      <c r="P351" s="10"/>
      <c r="Q351" s="10"/>
      <c r="R351" s="91"/>
      <c r="S351" s="91"/>
      <c r="W351">
        <f ca="1">IF(ISNUMBER(SEARCH($AA$6,Bairros[[#This Row],[BAIRRO]])),MAX($W$5:W350)+1,0)</f>
        <v>0</v>
      </c>
      <c r="X351" s="85" t="s">
        <v>2235</v>
      </c>
      <c r="Y351" s="85" t="str">
        <f t="shared" ca="1" si="15"/>
        <v/>
      </c>
    </row>
    <row r="352" spans="1:25" ht="19.5" customHeight="1" x14ac:dyDescent="0.25">
      <c r="A352" s="22">
        <v>343</v>
      </c>
      <c r="B352" s="32" t="str">
        <f t="shared" si="16"/>
        <v/>
      </c>
      <c r="C352" s="16"/>
      <c r="D352" s="12"/>
      <c r="E352" s="11"/>
      <c r="F352" s="33" t="str">
        <f t="shared" ca="1" si="17"/>
        <v/>
      </c>
      <c r="G352" s="11"/>
      <c r="H352" s="11"/>
      <c r="I352" s="38"/>
      <c r="J352" s="38"/>
      <c r="K352" s="25"/>
      <c r="L352" s="11"/>
      <c r="M352" s="16"/>
      <c r="N352" s="7"/>
      <c r="O352" s="10"/>
      <c r="P352" s="10"/>
      <c r="Q352" s="10"/>
      <c r="R352" s="91"/>
      <c r="S352" s="91"/>
      <c r="W352">
        <f ca="1">IF(ISNUMBER(SEARCH($AA$6,Bairros[[#This Row],[BAIRRO]])),MAX($W$5:W351)+1,0)</f>
        <v>0</v>
      </c>
      <c r="X352" s="85" t="s">
        <v>2236</v>
      </c>
      <c r="Y352" s="85" t="str">
        <f t="shared" ca="1" si="15"/>
        <v/>
      </c>
    </row>
    <row r="353" spans="1:25" ht="19.5" customHeight="1" x14ac:dyDescent="0.25">
      <c r="A353" s="23">
        <v>344</v>
      </c>
      <c r="B353" s="32" t="str">
        <f t="shared" si="16"/>
        <v/>
      </c>
      <c r="C353" s="13"/>
      <c r="D353" s="8"/>
      <c r="E353" s="8"/>
      <c r="F353" s="33" t="str">
        <f t="shared" ca="1" si="17"/>
        <v/>
      </c>
      <c r="G353" s="7"/>
      <c r="H353" s="7"/>
      <c r="I353" s="37"/>
      <c r="J353" s="37"/>
      <c r="K353" s="24"/>
      <c r="L353" s="7"/>
      <c r="M353" s="14"/>
      <c r="N353" s="7"/>
      <c r="O353" s="9"/>
      <c r="P353" s="9"/>
      <c r="Q353" s="9"/>
      <c r="R353" s="91"/>
      <c r="S353" s="91"/>
      <c r="W353">
        <f ca="1">IF(ISNUMBER(SEARCH($AA$6,Bairros[[#This Row],[BAIRRO]])),MAX($W$5:W352)+1,0)</f>
        <v>0</v>
      </c>
      <c r="X353" s="85" t="s">
        <v>2237</v>
      </c>
      <c r="Y353" s="85" t="str">
        <f t="shared" ca="1" si="15"/>
        <v/>
      </c>
    </row>
    <row r="354" spans="1:25" ht="19.5" customHeight="1" x14ac:dyDescent="0.25">
      <c r="A354" s="22">
        <v>345</v>
      </c>
      <c r="B354" s="32" t="str">
        <f t="shared" si="16"/>
        <v/>
      </c>
      <c r="C354" s="13"/>
      <c r="D354" s="8"/>
      <c r="E354" s="8"/>
      <c r="F354" s="33" t="str">
        <f t="shared" ca="1" si="17"/>
        <v/>
      </c>
      <c r="G354" s="7"/>
      <c r="H354" s="7"/>
      <c r="I354" s="37"/>
      <c r="J354" s="37"/>
      <c r="K354" s="24"/>
      <c r="L354" s="7"/>
      <c r="M354" s="14"/>
      <c r="N354" s="7"/>
      <c r="O354" s="9"/>
      <c r="P354" s="9"/>
      <c r="Q354" s="9"/>
      <c r="R354" s="91"/>
      <c r="S354" s="91"/>
      <c r="W354">
        <f ca="1">IF(ISNUMBER(SEARCH($AA$6,Bairros[[#This Row],[BAIRRO]])),MAX($W$5:W353)+1,0)</f>
        <v>0</v>
      </c>
      <c r="X354" s="85" t="s">
        <v>2238</v>
      </c>
      <c r="Y354" s="85" t="str">
        <f t="shared" ca="1" si="15"/>
        <v/>
      </c>
    </row>
    <row r="355" spans="1:25" ht="19.5" customHeight="1" x14ac:dyDescent="0.25">
      <c r="A355" s="22">
        <v>346</v>
      </c>
      <c r="B355" s="32" t="str">
        <f t="shared" si="16"/>
        <v/>
      </c>
      <c r="C355" s="13"/>
      <c r="D355" s="8"/>
      <c r="E355" s="8"/>
      <c r="F355" s="33" t="str">
        <f t="shared" ca="1" si="17"/>
        <v/>
      </c>
      <c r="G355" s="7"/>
      <c r="H355" s="7"/>
      <c r="I355" s="37"/>
      <c r="J355" s="37"/>
      <c r="K355" s="24"/>
      <c r="L355" s="7"/>
      <c r="M355" s="14"/>
      <c r="N355" s="7"/>
      <c r="O355" s="9"/>
      <c r="P355" s="9"/>
      <c r="Q355" s="9"/>
      <c r="R355" s="91"/>
      <c r="S355" s="91"/>
      <c r="W355">
        <f ca="1">IF(ISNUMBER(SEARCH($AA$6,Bairros[[#This Row],[BAIRRO]])),MAX($W$5:W354)+1,0)</f>
        <v>0</v>
      </c>
      <c r="X355" s="85" t="s">
        <v>2239</v>
      </c>
      <c r="Y355" s="85" t="str">
        <f t="shared" ca="1" si="15"/>
        <v/>
      </c>
    </row>
    <row r="356" spans="1:25" ht="19.5" customHeight="1" x14ac:dyDescent="0.25">
      <c r="A356" s="23">
        <v>347</v>
      </c>
      <c r="B356" s="32" t="str">
        <f t="shared" si="16"/>
        <v/>
      </c>
      <c r="C356" s="16"/>
      <c r="D356" s="12"/>
      <c r="E356" s="12"/>
      <c r="F356" s="33" t="str">
        <f t="shared" ca="1" si="17"/>
        <v/>
      </c>
      <c r="G356" s="11"/>
      <c r="H356" s="11"/>
      <c r="I356" s="38"/>
      <c r="J356" s="38"/>
      <c r="K356" s="25"/>
      <c r="L356" s="11"/>
      <c r="M356" s="16"/>
      <c r="N356" s="7"/>
      <c r="O356" s="10"/>
      <c r="P356" s="10"/>
      <c r="Q356" s="10"/>
      <c r="R356" s="91"/>
      <c r="S356" s="91"/>
      <c r="W356">
        <f ca="1">IF(ISNUMBER(SEARCH($AA$6,Bairros[[#This Row],[BAIRRO]])),MAX($W$5:W355)+1,0)</f>
        <v>0</v>
      </c>
      <c r="X356" s="85" t="s">
        <v>2240</v>
      </c>
      <c r="Y356" s="85" t="str">
        <f t="shared" ca="1" si="15"/>
        <v/>
      </c>
    </row>
    <row r="357" spans="1:25" ht="19.5" customHeight="1" x14ac:dyDescent="0.25">
      <c r="A357" s="22">
        <v>348</v>
      </c>
      <c r="B357" s="32" t="str">
        <f t="shared" si="16"/>
        <v/>
      </c>
      <c r="C357" s="16"/>
      <c r="D357" s="12"/>
      <c r="E357" s="11"/>
      <c r="F357" s="33" t="str">
        <f t="shared" ca="1" si="17"/>
        <v/>
      </c>
      <c r="G357" s="11"/>
      <c r="H357" s="11"/>
      <c r="I357" s="38"/>
      <c r="J357" s="38"/>
      <c r="K357" s="25"/>
      <c r="L357" s="11"/>
      <c r="M357" s="16"/>
      <c r="N357" s="7"/>
      <c r="O357" s="10"/>
      <c r="P357" s="10"/>
      <c r="Q357" s="10"/>
      <c r="R357" s="91"/>
      <c r="S357" s="91"/>
      <c r="W357">
        <f ca="1">IF(ISNUMBER(SEARCH($AA$6,Bairros[[#This Row],[BAIRRO]])),MAX($W$5:W356)+1,0)</f>
        <v>0</v>
      </c>
      <c r="X357" s="85" t="s">
        <v>2241</v>
      </c>
      <c r="Y357" s="85" t="str">
        <f t="shared" ca="1" si="15"/>
        <v/>
      </c>
    </row>
    <row r="358" spans="1:25" ht="19.5" customHeight="1" x14ac:dyDescent="0.25">
      <c r="A358" s="22">
        <v>349</v>
      </c>
      <c r="B358" s="32" t="str">
        <f t="shared" si="16"/>
        <v/>
      </c>
      <c r="C358" s="16"/>
      <c r="D358" s="12"/>
      <c r="E358" s="11"/>
      <c r="F358" s="33" t="str">
        <f t="shared" ca="1" si="17"/>
        <v/>
      </c>
      <c r="G358" s="11"/>
      <c r="H358" s="11"/>
      <c r="I358" s="38"/>
      <c r="J358" s="38"/>
      <c r="K358" s="25"/>
      <c r="L358" s="11"/>
      <c r="M358" s="16"/>
      <c r="N358" s="7"/>
      <c r="O358" s="10"/>
      <c r="P358" s="10"/>
      <c r="Q358" s="10"/>
      <c r="R358" s="91"/>
      <c r="S358" s="91"/>
      <c r="W358">
        <f ca="1">IF(ISNUMBER(SEARCH($AA$6,Bairros[[#This Row],[BAIRRO]])),MAX($W$5:W357)+1,0)</f>
        <v>0</v>
      </c>
      <c r="X358" s="85" t="s">
        <v>2242</v>
      </c>
      <c r="Y358" s="85" t="str">
        <f t="shared" ca="1" si="15"/>
        <v/>
      </c>
    </row>
    <row r="359" spans="1:25" ht="19.5" customHeight="1" x14ac:dyDescent="0.25">
      <c r="A359" s="23">
        <v>350</v>
      </c>
      <c r="B359" s="32" t="str">
        <f t="shared" si="16"/>
        <v/>
      </c>
      <c r="C359" s="13"/>
      <c r="D359" s="8"/>
      <c r="E359" s="8"/>
      <c r="F359" s="33" t="str">
        <f t="shared" ca="1" si="17"/>
        <v/>
      </c>
      <c r="G359" s="7"/>
      <c r="H359" s="7"/>
      <c r="I359" s="37"/>
      <c r="J359" s="37"/>
      <c r="K359" s="24"/>
      <c r="L359" s="7"/>
      <c r="M359" s="14"/>
      <c r="N359" s="7"/>
      <c r="O359" s="9"/>
      <c r="P359" s="9"/>
      <c r="Q359" s="9"/>
      <c r="R359" s="91"/>
      <c r="S359" s="91"/>
      <c r="W359">
        <f ca="1">IF(ISNUMBER(SEARCH($AA$6,Bairros[[#This Row],[BAIRRO]])),MAX($W$5:W358)+1,0)</f>
        <v>0</v>
      </c>
      <c r="X359" s="85" t="s">
        <v>2243</v>
      </c>
      <c r="Y359" s="85" t="str">
        <f t="shared" ca="1" si="15"/>
        <v/>
      </c>
    </row>
    <row r="360" spans="1:25" ht="19.5" customHeight="1" x14ac:dyDescent="0.25">
      <c r="A360" s="22">
        <v>351</v>
      </c>
      <c r="B360" s="32" t="str">
        <f t="shared" si="16"/>
        <v/>
      </c>
      <c r="C360" s="13"/>
      <c r="D360" s="8"/>
      <c r="E360" s="8"/>
      <c r="F360" s="33" t="str">
        <f t="shared" ca="1" si="17"/>
        <v/>
      </c>
      <c r="G360" s="7"/>
      <c r="H360" s="7"/>
      <c r="I360" s="37"/>
      <c r="J360" s="37"/>
      <c r="K360" s="24"/>
      <c r="L360" s="7"/>
      <c r="M360" s="14"/>
      <c r="N360" s="7"/>
      <c r="O360" s="9"/>
      <c r="P360" s="9"/>
      <c r="Q360" s="9"/>
      <c r="R360" s="91"/>
      <c r="S360" s="91"/>
      <c r="W360">
        <f ca="1">IF(ISNUMBER(SEARCH($AA$6,Bairros[[#This Row],[BAIRRO]])),MAX($W$5:W359)+1,0)</f>
        <v>0</v>
      </c>
      <c r="X360" s="87" t="s">
        <v>2244</v>
      </c>
      <c r="Y360" s="85" t="str">
        <f t="shared" ca="1" si="15"/>
        <v/>
      </c>
    </row>
    <row r="361" spans="1:25" ht="19.5" customHeight="1" x14ac:dyDescent="0.25">
      <c r="A361" s="22">
        <v>352</v>
      </c>
      <c r="B361" s="32" t="str">
        <f t="shared" si="16"/>
        <v/>
      </c>
      <c r="C361" s="13"/>
      <c r="D361" s="8"/>
      <c r="E361" s="8"/>
      <c r="F361" s="33" t="str">
        <f t="shared" ca="1" si="17"/>
        <v/>
      </c>
      <c r="G361" s="7"/>
      <c r="H361" s="7"/>
      <c r="I361" s="37"/>
      <c r="J361" s="37"/>
      <c r="K361" s="24"/>
      <c r="L361" s="7"/>
      <c r="M361" s="14"/>
      <c r="N361" s="7"/>
      <c r="O361" s="9"/>
      <c r="P361" s="9"/>
      <c r="Q361" s="9"/>
      <c r="R361" s="91"/>
      <c r="S361" s="91"/>
      <c r="W361">
        <f ca="1">IF(ISNUMBER(SEARCH($AA$6,Bairros[[#This Row],[BAIRRO]])),MAX($W$5:W360)+1,0)</f>
        <v>0</v>
      </c>
      <c r="X361" s="85" t="s">
        <v>2245</v>
      </c>
      <c r="Y361" s="85" t="str">
        <f t="shared" ca="1" si="15"/>
        <v/>
      </c>
    </row>
    <row r="362" spans="1:25" ht="19.5" customHeight="1" x14ac:dyDescent="0.25">
      <c r="A362" s="23">
        <v>353</v>
      </c>
      <c r="B362" s="32" t="str">
        <f t="shared" si="16"/>
        <v/>
      </c>
      <c r="C362" s="16"/>
      <c r="D362" s="12"/>
      <c r="E362" s="12"/>
      <c r="F362" s="33" t="str">
        <f t="shared" ca="1" si="17"/>
        <v/>
      </c>
      <c r="G362" s="11"/>
      <c r="H362" s="11"/>
      <c r="I362" s="38"/>
      <c r="J362" s="38"/>
      <c r="K362" s="25"/>
      <c r="L362" s="11"/>
      <c r="M362" s="16"/>
      <c r="N362" s="7"/>
      <c r="O362" s="10"/>
      <c r="P362" s="10"/>
      <c r="Q362" s="10"/>
      <c r="R362" s="91"/>
      <c r="S362" s="91"/>
      <c r="W362">
        <f ca="1">IF(ISNUMBER(SEARCH($AA$6,Bairros[[#This Row],[BAIRRO]])),MAX($W$5:W361)+1,0)</f>
        <v>0</v>
      </c>
      <c r="X362" s="85" t="s">
        <v>2246</v>
      </c>
      <c r="Y362" s="85" t="str">
        <f t="shared" ca="1" si="15"/>
        <v/>
      </c>
    </row>
    <row r="363" spans="1:25" ht="19.5" customHeight="1" x14ac:dyDescent="0.25">
      <c r="A363" s="22">
        <v>354</v>
      </c>
      <c r="B363" s="32" t="str">
        <f t="shared" si="16"/>
        <v/>
      </c>
      <c r="C363" s="16"/>
      <c r="D363" s="12"/>
      <c r="E363" s="11"/>
      <c r="F363" s="33" t="str">
        <f t="shared" ca="1" si="17"/>
        <v/>
      </c>
      <c r="G363" s="11"/>
      <c r="H363" s="11"/>
      <c r="I363" s="38"/>
      <c r="J363" s="38"/>
      <c r="K363" s="25"/>
      <c r="L363" s="11"/>
      <c r="M363" s="16"/>
      <c r="N363" s="7"/>
      <c r="O363" s="10"/>
      <c r="P363" s="10"/>
      <c r="Q363" s="10"/>
      <c r="R363" s="91"/>
      <c r="S363" s="91"/>
      <c r="W363">
        <f ca="1">IF(ISNUMBER(SEARCH($AA$6,Bairros[[#This Row],[BAIRRO]])),MAX($W$5:W362)+1,0)</f>
        <v>0</v>
      </c>
      <c r="X363" s="85" t="s">
        <v>2247</v>
      </c>
      <c r="Y363" s="85" t="str">
        <f t="shared" ca="1" si="15"/>
        <v/>
      </c>
    </row>
    <row r="364" spans="1:25" ht="19.5" customHeight="1" x14ac:dyDescent="0.25">
      <c r="A364" s="22">
        <v>355</v>
      </c>
      <c r="B364" s="32" t="str">
        <f t="shared" si="16"/>
        <v/>
      </c>
      <c r="C364" s="16"/>
      <c r="D364" s="12"/>
      <c r="E364" s="11"/>
      <c r="F364" s="33" t="str">
        <f t="shared" ca="1" si="17"/>
        <v/>
      </c>
      <c r="G364" s="11"/>
      <c r="H364" s="11"/>
      <c r="I364" s="38"/>
      <c r="J364" s="38"/>
      <c r="K364" s="25"/>
      <c r="L364" s="11"/>
      <c r="M364" s="16"/>
      <c r="N364" s="7"/>
      <c r="O364" s="10"/>
      <c r="P364" s="10"/>
      <c r="Q364" s="10"/>
      <c r="R364" s="91"/>
      <c r="S364" s="91"/>
      <c r="W364">
        <f ca="1">IF(ISNUMBER(SEARCH($AA$6,Bairros[[#This Row],[BAIRRO]])),MAX($W$5:W363)+1,0)</f>
        <v>0</v>
      </c>
      <c r="X364" s="85" t="s">
        <v>2248</v>
      </c>
      <c r="Y364" s="85" t="str">
        <f t="shared" ca="1" si="15"/>
        <v/>
      </c>
    </row>
    <row r="365" spans="1:25" ht="19.5" customHeight="1" x14ac:dyDescent="0.25">
      <c r="A365" s="23">
        <v>356</v>
      </c>
      <c r="B365" s="32" t="str">
        <f t="shared" si="16"/>
        <v/>
      </c>
      <c r="C365" s="13"/>
      <c r="D365" s="8"/>
      <c r="E365" s="8"/>
      <c r="F365" s="33" t="str">
        <f t="shared" ca="1" si="17"/>
        <v/>
      </c>
      <c r="G365" s="7"/>
      <c r="H365" s="7"/>
      <c r="I365" s="37"/>
      <c r="J365" s="37"/>
      <c r="K365" s="24"/>
      <c r="L365" s="7"/>
      <c r="M365" s="14"/>
      <c r="N365" s="7"/>
      <c r="O365" s="9"/>
      <c r="P365" s="9"/>
      <c r="Q365" s="9"/>
      <c r="R365" s="91"/>
      <c r="S365" s="91"/>
      <c r="W365">
        <f ca="1">IF(ISNUMBER(SEARCH($AA$6,Bairros[[#This Row],[BAIRRO]])),MAX($W$5:W364)+1,0)</f>
        <v>0</v>
      </c>
      <c r="X365" s="85" t="s">
        <v>2249</v>
      </c>
      <c r="Y365" s="85" t="str">
        <f t="shared" ca="1" si="15"/>
        <v/>
      </c>
    </row>
    <row r="366" spans="1:25" ht="19.5" customHeight="1" x14ac:dyDescent="0.25">
      <c r="A366" s="22">
        <v>357</v>
      </c>
      <c r="B366" s="32" t="str">
        <f t="shared" si="16"/>
        <v/>
      </c>
      <c r="C366" s="13"/>
      <c r="D366" s="8"/>
      <c r="E366" s="8"/>
      <c r="F366" s="33" t="str">
        <f t="shared" ca="1" si="17"/>
        <v/>
      </c>
      <c r="G366" s="7"/>
      <c r="H366" s="7"/>
      <c r="I366" s="37"/>
      <c r="J366" s="37"/>
      <c r="K366" s="24"/>
      <c r="L366" s="7"/>
      <c r="M366" s="14"/>
      <c r="N366" s="7"/>
      <c r="O366" s="9"/>
      <c r="P366" s="9"/>
      <c r="Q366" s="9"/>
      <c r="R366" s="91"/>
      <c r="S366" s="91"/>
      <c r="W366">
        <f ca="1">IF(ISNUMBER(SEARCH($AA$6,Bairros[[#This Row],[BAIRRO]])),MAX($W$5:W365)+1,0)</f>
        <v>0</v>
      </c>
      <c r="X366" s="85" t="s">
        <v>2250</v>
      </c>
      <c r="Y366" s="85" t="str">
        <f t="shared" ca="1" si="15"/>
        <v/>
      </c>
    </row>
    <row r="367" spans="1:25" ht="19.5" customHeight="1" x14ac:dyDescent="0.25">
      <c r="A367" s="22">
        <v>358</v>
      </c>
      <c r="B367" s="32" t="str">
        <f t="shared" si="16"/>
        <v/>
      </c>
      <c r="C367" s="13"/>
      <c r="D367" s="8"/>
      <c r="E367" s="8"/>
      <c r="F367" s="33" t="str">
        <f t="shared" ca="1" si="17"/>
        <v/>
      </c>
      <c r="G367" s="7"/>
      <c r="H367" s="7"/>
      <c r="I367" s="37"/>
      <c r="J367" s="37"/>
      <c r="K367" s="24"/>
      <c r="L367" s="7"/>
      <c r="M367" s="14"/>
      <c r="N367" s="7"/>
      <c r="O367" s="9"/>
      <c r="P367" s="9"/>
      <c r="Q367" s="9"/>
      <c r="R367" s="91"/>
      <c r="S367" s="91"/>
      <c r="W367">
        <f ca="1">IF(ISNUMBER(SEARCH($AA$6,Bairros[[#This Row],[BAIRRO]])),MAX($W$5:W366)+1,0)</f>
        <v>0</v>
      </c>
      <c r="X367" s="85" t="s">
        <v>2251</v>
      </c>
      <c r="Y367" s="85" t="str">
        <f t="shared" ca="1" si="15"/>
        <v/>
      </c>
    </row>
    <row r="368" spans="1:25" ht="19.5" customHeight="1" x14ac:dyDescent="0.25">
      <c r="A368" s="23">
        <v>359</v>
      </c>
      <c r="B368" s="32" t="str">
        <f t="shared" si="16"/>
        <v/>
      </c>
      <c r="C368" s="16"/>
      <c r="D368" s="12"/>
      <c r="E368" s="12"/>
      <c r="F368" s="33" t="str">
        <f t="shared" ca="1" si="17"/>
        <v/>
      </c>
      <c r="G368" s="11"/>
      <c r="H368" s="11"/>
      <c r="I368" s="38"/>
      <c r="J368" s="38"/>
      <c r="K368" s="25"/>
      <c r="L368" s="11"/>
      <c r="M368" s="16"/>
      <c r="N368" s="7"/>
      <c r="O368" s="10"/>
      <c r="P368" s="10"/>
      <c r="Q368" s="10"/>
      <c r="R368" s="91"/>
      <c r="S368" s="91"/>
      <c r="W368">
        <f ca="1">IF(ISNUMBER(SEARCH($AA$6,Bairros[[#This Row],[BAIRRO]])),MAX($W$5:W367)+1,0)</f>
        <v>0</v>
      </c>
      <c r="X368" s="85" t="s">
        <v>2252</v>
      </c>
      <c r="Y368" s="85" t="str">
        <f t="shared" ca="1" si="15"/>
        <v/>
      </c>
    </row>
    <row r="369" spans="1:25" ht="19.5" customHeight="1" x14ac:dyDescent="0.25">
      <c r="A369" s="22">
        <v>360</v>
      </c>
      <c r="B369" s="32" t="str">
        <f t="shared" si="16"/>
        <v/>
      </c>
      <c r="C369" s="16"/>
      <c r="D369" s="12"/>
      <c r="E369" s="11"/>
      <c r="F369" s="33" t="str">
        <f t="shared" ca="1" si="17"/>
        <v/>
      </c>
      <c r="G369" s="11"/>
      <c r="H369" s="11"/>
      <c r="I369" s="38"/>
      <c r="J369" s="38"/>
      <c r="K369" s="25"/>
      <c r="L369" s="11"/>
      <c r="M369" s="16"/>
      <c r="N369" s="7"/>
      <c r="O369" s="10"/>
      <c r="P369" s="10"/>
      <c r="Q369" s="10"/>
      <c r="R369" s="91"/>
      <c r="S369" s="91"/>
      <c r="W369">
        <f ca="1">IF(ISNUMBER(SEARCH($AA$6,Bairros[[#This Row],[BAIRRO]])),MAX($W$5:W368)+1,0)</f>
        <v>0</v>
      </c>
      <c r="X369" s="85" t="s">
        <v>2253</v>
      </c>
      <c r="Y369" s="85" t="str">
        <f t="shared" ca="1" si="15"/>
        <v/>
      </c>
    </row>
    <row r="370" spans="1:25" ht="19.5" customHeight="1" x14ac:dyDescent="0.25">
      <c r="A370" s="22">
        <v>361</v>
      </c>
      <c r="B370" s="32" t="str">
        <f t="shared" si="16"/>
        <v/>
      </c>
      <c r="C370" s="16"/>
      <c r="D370" s="12"/>
      <c r="E370" s="11"/>
      <c r="F370" s="33" t="str">
        <f t="shared" ca="1" si="17"/>
        <v/>
      </c>
      <c r="G370" s="11"/>
      <c r="H370" s="11"/>
      <c r="I370" s="38"/>
      <c r="J370" s="38"/>
      <c r="K370" s="25"/>
      <c r="L370" s="11"/>
      <c r="M370" s="16"/>
      <c r="N370" s="7"/>
      <c r="O370" s="10"/>
      <c r="P370" s="10"/>
      <c r="Q370" s="10"/>
      <c r="R370" s="91"/>
      <c r="S370" s="91"/>
      <c r="W370">
        <f ca="1">IF(ISNUMBER(SEARCH($AA$6,Bairros[[#This Row],[BAIRRO]])),MAX($W$5:W369)+1,0)</f>
        <v>0</v>
      </c>
      <c r="X370" s="85" t="s">
        <v>2254</v>
      </c>
      <c r="Y370" s="85" t="str">
        <f t="shared" ca="1" si="15"/>
        <v/>
      </c>
    </row>
    <row r="371" spans="1:25" ht="19.5" customHeight="1" x14ac:dyDescent="0.25">
      <c r="A371" s="23">
        <v>362</v>
      </c>
      <c r="B371" s="32" t="str">
        <f t="shared" si="16"/>
        <v/>
      </c>
      <c r="C371" s="13"/>
      <c r="D371" s="8"/>
      <c r="E371" s="8"/>
      <c r="F371" s="33" t="str">
        <f t="shared" ca="1" si="17"/>
        <v/>
      </c>
      <c r="G371" s="7"/>
      <c r="H371" s="7"/>
      <c r="I371" s="37"/>
      <c r="J371" s="37"/>
      <c r="K371" s="24"/>
      <c r="L371" s="7"/>
      <c r="M371" s="14"/>
      <c r="N371" s="7"/>
      <c r="O371" s="9"/>
      <c r="P371" s="9"/>
      <c r="Q371" s="9"/>
      <c r="R371" s="91"/>
      <c r="S371" s="91"/>
      <c r="W371">
        <f ca="1">IF(ISNUMBER(SEARCH($AA$6,Bairros[[#This Row],[BAIRRO]])),MAX($W$5:W370)+1,0)</f>
        <v>0</v>
      </c>
      <c r="X371" s="85" t="s">
        <v>2255</v>
      </c>
      <c r="Y371" s="85" t="str">
        <f t="shared" ca="1" si="15"/>
        <v/>
      </c>
    </row>
    <row r="372" spans="1:25" ht="19.5" customHeight="1" x14ac:dyDescent="0.25">
      <c r="A372" s="22">
        <v>363</v>
      </c>
      <c r="B372" s="32" t="str">
        <f t="shared" si="16"/>
        <v/>
      </c>
      <c r="C372" s="13"/>
      <c r="D372" s="8"/>
      <c r="E372" s="8"/>
      <c r="F372" s="33" t="str">
        <f t="shared" ca="1" si="17"/>
        <v/>
      </c>
      <c r="G372" s="7"/>
      <c r="H372" s="7"/>
      <c r="I372" s="37"/>
      <c r="J372" s="37"/>
      <c r="K372" s="24"/>
      <c r="L372" s="7"/>
      <c r="M372" s="14"/>
      <c r="N372" s="7"/>
      <c r="O372" s="9"/>
      <c r="P372" s="9"/>
      <c r="Q372" s="9"/>
      <c r="R372" s="91"/>
      <c r="S372" s="91"/>
      <c r="W372">
        <f ca="1">IF(ISNUMBER(SEARCH($AA$6,Bairros[[#This Row],[BAIRRO]])),MAX($W$5:W371)+1,0)</f>
        <v>0</v>
      </c>
      <c r="X372" s="85" t="s">
        <v>2256</v>
      </c>
      <c r="Y372" s="85" t="str">
        <f t="shared" ca="1" si="15"/>
        <v/>
      </c>
    </row>
    <row r="373" spans="1:25" ht="19.5" customHeight="1" x14ac:dyDescent="0.25">
      <c r="A373" s="22">
        <v>364</v>
      </c>
      <c r="B373" s="32" t="str">
        <f t="shared" si="16"/>
        <v/>
      </c>
      <c r="C373" s="13"/>
      <c r="D373" s="8"/>
      <c r="E373" s="8"/>
      <c r="F373" s="33" t="str">
        <f t="shared" ca="1" si="17"/>
        <v/>
      </c>
      <c r="G373" s="7"/>
      <c r="H373" s="7"/>
      <c r="I373" s="37"/>
      <c r="J373" s="37"/>
      <c r="K373" s="24"/>
      <c r="L373" s="7"/>
      <c r="M373" s="14"/>
      <c r="N373" s="7"/>
      <c r="O373" s="9"/>
      <c r="P373" s="9"/>
      <c r="Q373" s="9"/>
      <c r="R373" s="91"/>
      <c r="S373" s="91"/>
      <c r="W373">
        <f ca="1">IF(ISNUMBER(SEARCH($AA$6,Bairros[[#This Row],[BAIRRO]])),MAX($W$5:W372)+1,0)</f>
        <v>0</v>
      </c>
      <c r="X373" s="85" t="s">
        <v>2257</v>
      </c>
      <c r="Y373" s="85" t="str">
        <f t="shared" ca="1" si="15"/>
        <v/>
      </c>
    </row>
    <row r="374" spans="1:25" ht="19.5" customHeight="1" x14ac:dyDescent="0.25">
      <c r="A374" s="23">
        <v>365</v>
      </c>
      <c r="B374" s="32" t="str">
        <f t="shared" si="16"/>
        <v/>
      </c>
      <c r="C374" s="16"/>
      <c r="D374" s="12"/>
      <c r="E374" s="12"/>
      <c r="F374" s="33" t="str">
        <f t="shared" ca="1" si="17"/>
        <v/>
      </c>
      <c r="G374" s="11"/>
      <c r="H374" s="11"/>
      <c r="I374" s="38"/>
      <c r="J374" s="38"/>
      <c r="K374" s="25"/>
      <c r="L374" s="11"/>
      <c r="M374" s="16"/>
      <c r="N374" s="7"/>
      <c r="O374" s="10"/>
      <c r="P374" s="10"/>
      <c r="Q374" s="10"/>
      <c r="R374" s="91"/>
      <c r="S374" s="91"/>
      <c r="W374">
        <f ca="1">IF(ISNUMBER(SEARCH($AA$6,Bairros[[#This Row],[BAIRRO]])),MAX($W$5:W373)+1,0)</f>
        <v>0</v>
      </c>
      <c r="X374" s="85" t="s">
        <v>2258</v>
      </c>
      <c r="Y374" s="85" t="str">
        <f t="shared" ca="1" si="15"/>
        <v/>
      </c>
    </row>
    <row r="375" spans="1:25" ht="19.5" customHeight="1" x14ac:dyDescent="0.25">
      <c r="A375" s="22">
        <v>366</v>
      </c>
      <c r="B375" s="32" t="str">
        <f t="shared" si="16"/>
        <v/>
      </c>
      <c r="C375" s="16"/>
      <c r="D375" s="12"/>
      <c r="E375" s="11"/>
      <c r="F375" s="33" t="str">
        <f t="shared" ca="1" si="17"/>
        <v/>
      </c>
      <c r="G375" s="11"/>
      <c r="H375" s="11"/>
      <c r="I375" s="38"/>
      <c r="J375" s="38"/>
      <c r="K375" s="25"/>
      <c r="L375" s="11"/>
      <c r="M375" s="16"/>
      <c r="N375" s="7"/>
      <c r="O375" s="10"/>
      <c r="P375" s="10"/>
      <c r="Q375" s="10"/>
      <c r="R375" s="91"/>
      <c r="S375" s="91"/>
      <c r="W375">
        <f ca="1">IF(ISNUMBER(SEARCH($AA$6,Bairros[[#This Row],[BAIRRO]])),MAX($W$5:W374)+1,0)</f>
        <v>0</v>
      </c>
      <c r="X375" s="85" t="s">
        <v>2259</v>
      </c>
      <c r="Y375" s="85" t="str">
        <f t="shared" ca="1" si="15"/>
        <v/>
      </c>
    </row>
    <row r="376" spans="1:25" ht="19.5" customHeight="1" x14ac:dyDescent="0.25">
      <c r="A376" s="22">
        <v>367</v>
      </c>
      <c r="B376" s="32" t="str">
        <f t="shared" si="16"/>
        <v/>
      </c>
      <c r="C376" s="16"/>
      <c r="D376" s="12"/>
      <c r="E376" s="11"/>
      <c r="F376" s="33" t="str">
        <f t="shared" ca="1" si="17"/>
        <v/>
      </c>
      <c r="G376" s="11"/>
      <c r="H376" s="11"/>
      <c r="I376" s="38"/>
      <c r="J376" s="38"/>
      <c r="K376" s="25"/>
      <c r="L376" s="11"/>
      <c r="M376" s="16"/>
      <c r="N376" s="7"/>
      <c r="O376" s="10"/>
      <c r="P376" s="10"/>
      <c r="Q376" s="10"/>
      <c r="R376" s="91"/>
      <c r="S376" s="91"/>
      <c r="W376">
        <f ca="1">IF(ISNUMBER(SEARCH($AA$6,Bairros[[#This Row],[BAIRRO]])),MAX($W$5:W375)+1,0)</f>
        <v>0</v>
      </c>
      <c r="X376" s="85" t="s">
        <v>2260</v>
      </c>
      <c r="Y376" s="85" t="str">
        <f t="shared" ca="1" si="15"/>
        <v/>
      </c>
    </row>
    <row r="377" spans="1:25" ht="19.5" customHeight="1" x14ac:dyDescent="0.25">
      <c r="A377" s="23">
        <v>368</v>
      </c>
      <c r="B377" s="32" t="str">
        <f t="shared" si="16"/>
        <v/>
      </c>
      <c r="C377" s="13"/>
      <c r="D377" s="8"/>
      <c r="E377" s="8"/>
      <c r="F377" s="33" t="str">
        <f t="shared" ca="1" si="17"/>
        <v/>
      </c>
      <c r="G377" s="7"/>
      <c r="H377" s="7"/>
      <c r="I377" s="37"/>
      <c r="J377" s="37"/>
      <c r="K377" s="24"/>
      <c r="L377" s="7"/>
      <c r="M377" s="14"/>
      <c r="N377" s="7"/>
      <c r="O377" s="9"/>
      <c r="P377" s="9"/>
      <c r="Q377" s="9"/>
      <c r="R377" s="91"/>
      <c r="S377" s="91"/>
      <c r="W377">
        <f ca="1">IF(ISNUMBER(SEARCH($AA$6,Bairros[[#This Row],[BAIRRO]])),MAX($W$5:W376)+1,0)</f>
        <v>0</v>
      </c>
      <c r="X377" s="85" t="s">
        <v>2261</v>
      </c>
      <c r="Y377" s="85" t="str">
        <f t="shared" ca="1" si="15"/>
        <v/>
      </c>
    </row>
    <row r="378" spans="1:25" ht="19.5" customHeight="1" x14ac:dyDescent="0.25">
      <c r="A378" s="22">
        <v>369</v>
      </c>
      <c r="B378" s="32" t="str">
        <f t="shared" si="16"/>
        <v/>
      </c>
      <c r="C378" s="13"/>
      <c r="D378" s="8"/>
      <c r="E378" s="8"/>
      <c r="F378" s="33" t="str">
        <f t="shared" ca="1" si="17"/>
        <v/>
      </c>
      <c r="G378" s="7"/>
      <c r="H378" s="7"/>
      <c r="I378" s="37"/>
      <c r="J378" s="37"/>
      <c r="K378" s="24"/>
      <c r="L378" s="7"/>
      <c r="M378" s="14"/>
      <c r="N378" s="7"/>
      <c r="O378" s="9"/>
      <c r="P378" s="9"/>
      <c r="Q378" s="9"/>
      <c r="R378" s="91"/>
      <c r="S378" s="91"/>
      <c r="W378">
        <f ca="1">IF(ISNUMBER(SEARCH($AA$6,Bairros[[#This Row],[BAIRRO]])),MAX($W$5:W377)+1,0)</f>
        <v>0</v>
      </c>
      <c r="X378" s="85" t="s">
        <v>2262</v>
      </c>
      <c r="Y378" s="85" t="str">
        <f t="shared" ca="1" si="15"/>
        <v/>
      </c>
    </row>
    <row r="379" spans="1:25" ht="19.5" customHeight="1" x14ac:dyDescent="0.25">
      <c r="A379" s="22">
        <v>370</v>
      </c>
      <c r="B379" s="32" t="str">
        <f t="shared" si="16"/>
        <v/>
      </c>
      <c r="C379" s="13"/>
      <c r="D379" s="8"/>
      <c r="E379" s="8"/>
      <c r="F379" s="33" t="str">
        <f t="shared" ca="1" si="17"/>
        <v/>
      </c>
      <c r="G379" s="7"/>
      <c r="H379" s="7"/>
      <c r="I379" s="37"/>
      <c r="J379" s="37"/>
      <c r="K379" s="24"/>
      <c r="L379" s="7"/>
      <c r="M379" s="14"/>
      <c r="N379" s="7"/>
      <c r="O379" s="9"/>
      <c r="P379" s="9"/>
      <c r="Q379" s="9"/>
      <c r="R379" s="91"/>
      <c r="S379" s="91"/>
      <c r="W379">
        <f ca="1">IF(ISNUMBER(SEARCH($AA$6,Bairros[[#This Row],[BAIRRO]])),MAX($W$5:W378)+1,0)</f>
        <v>0</v>
      </c>
      <c r="X379" s="85" t="s">
        <v>2263</v>
      </c>
      <c r="Y379" s="85" t="str">
        <f t="shared" ca="1" si="15"/>
        <v/>
      </c>
    </row>
    <row r="380" spans="1:25" ht="19.5" customHeight="1" x14ac:dyDescent="0.25">
      <c r="A380" s="23">
        <v>371</v>
      </c>
      <c r="B380" s="32" t="str">
        <f t="shared" si="16"/>
        <v/>
      </c>
      <c r="C380" s="16"/>
      <c r="D380" s="12"/>
      <c r="E380" s="12"/>
      <c r="F380" s="33" t="str">
        <f t="shared" ca="1" si="17"/>
        <v/>
      </c>
      <c r="G380" s="11"/>
      <c r="H380" s="11"/>
      <c r="I380" s="38"/>
      <c r="J380" s="38"/>
      <c r="K380" s="25"/>
      <c r="L380" s="11"/>
      <c r="M380" s="16"/>
      <c r="N380" s="7"/>
      <c r="O380" s="10"/>
      <c r="P380" s="10"/>
      <c r="Q380" s="10"/>
      <c r="R380" s="91"/>
      <c r="S380" s="91"/>
      <c r="W380">
        <f ca="1">IF(ISNUMBER(SEARCH($AA$6,Bairros[[#This Row],[BAIRRO]])),MAX($W$5:W379)+1,0)</f>
        <v>0</v>
      </c>
      <c r="X380" s="85" t="s">
        <v>2264</v>
      </c>
      <c r="Y380" s="85" t="str">
        <f t="shared" ca="1" si="15"/>
        <v/>
      </c>
    </row>
    <row r="381" spans="1:25" ht="19.5" customHeight="1" x14ac:dyDescent="0.25">
      <c r="A381" s="22">
        <v>372</v>
      </c>
      <c r="B381" s="32" t="str">
        <f t="shared" si="16"/>
        <v/>
      </c>
      <c r="C381" s="16"/>
      <c r="D381" s="12"/>
      <c r="E381" s="11"/>
      <c r="F381" s="33" t="str">
        <f t="shared" ca="1" si="17"/>
        <v/>
      </c>
      <c r="G381" s="11"/>
      <c r="H381" s="11"/>
      <c r="I381" s="38"/>
      <c r="J381" s="38"/>
      <c r="K381" s="25"/>
      <c r="L381" s="11"/>
      <c r="M381" s="16"/>
      <c r="N381" s="7"/>
      <c r="O381" s="10"/>
      <c r="P381" s="10"/>
      <c r="Q381" s="10"/>
      <c r="R381" s="91"/>
      <c r="S381" s="91"/>
      <c r="W381">
        <f ca="1">IF(ISNUMBER(SEARCH($AA$6,Bairros[[#This Row],[BAIRRO]])),MAX($W$5:W380)+1,0)</f>
        <v>0</v>
      </c>
      <c r="X381" s="85" t="s">
        <v>2265</v>
      </c>
      <c r="Y381" s="85" t="str">
        <f t="shared" ca="1" si="15"/>
        <v/>
      </c>
    </row>
    <row r="382" spans="1:25" ht="19.5" customHeight="1" x14ac:dyDescent="0.25">
      <c r="A382" s="22">
        <v>373</v>
      </c>
      <c r="B382" s="32" t="str">
        <f t="shared" si="16"/>
        <v/>
      </c>
      <c r="C382" s="16"/>
      <c r="D382" s="12"/>
      <c r="E382" s="11"/>
      <c r="F382" s="33" t="str">
        <f t="shared" ca="1" si="17"/>
        <v/>
      </c>
      <c r="G382" s="11"/>
      <c r="H382" s="11"/>
      <c r="I382" s="38"/>
      <c r="J382" s="38"/>
      <c r="K382" s="25"/>
      <c r="L382" s="11"/>
      <c r="M382" s="16"/>
      <c r="N382" s="7"/>
      <c r="O382" s="10"/>
      <c r="P382" s="10"/>
      <c r="Q382" s="10"/>
      <c r="R382" s="91"/>
      <c r="S382" s="91"/>
      <c r="W382">
        <f ca="1">IF(ISNUMBER(SEARCH($AA$6,Bairros[[#This Row],[BAIRRO]])),MAX($W$5:W381)+1,0)</f>
        <v>0</v>
      </c>
      <c r="X382" s="85" t="s">
        <v>2266</v>
      </c>
      <c r="Y382" s="85" t="str">
        <f t="shared" ca="1" si="15"/>
        <v/>
      </c>
    </row>
    <row r="383" spans="1:25" ht="19.5" customHeight="1" x14ac:dyDescent="0.25">
      <c r="A383" s="23">
        <v>374</v>
      </c>
      <c r="B383" s="32" t="str">
        <f t="shared" si="16"/>
        <v/>
      </c>
      <c r="C383" s="13"/>
      <c r="D383" s="8"/>
      <c r="E383" s="8"/>
      <c r="F383" s="33" t="str">
        <f t="shared" ca="1" si="17"/>
        <v/>
      </c>
      <c r="G383" s="7"/>
      <c r="H383" s="7"/>
      <c r="I383" s="37"/>
      <c r="J383" s="37"/>
      <c r="K383" s="24"/>
      <c r="L383" s="7"/>
      <c r="M383" s="14"/>
      <c r="N383" s="7"/>
      <c r="O383" s="9"/>
      <c r="P383" s="9"/>
      <c r="Q383" s="9"/>
      <c r="R383" s="91"/>
      <c r="S383" s="91"/>
      <c r="W383">
        <f ca="1">IF(ISNUMBER(SEARCH($AA$6,Bairros[[#This Row],[BAIRRO]])),MAX($W$5:W382)+1,0)</f>
        <v>0</v>
      </c>
      <c r="X383" s="85" t="s">
        <v>2267</v>
      </c>
      <c r="Y383" s="85" t="str">
        <f t="shared" ca="1" si="15"/>
        <v/>
      </c>
    </row>
    <row r="384" spans="1:25" ht="19.5" customHeight="1" x14ac:dyDescent="0.25">
      <c r="A384" s="22">
        <v>375</v>
      </c>
      <c r="B384" s="32" t="str">
        <f t="shared" si="16"/>
        <v/>
      </c>
      <c r="C384" s="13"/>
      <c r="D384" s="8"/>
      <c r="E384" s="8"/>
      <c r="F384" s="33" t="str">
        <f t="shared" ca="1" si="17"/>
        <v/>
      </c>
      <c r="G384" s="7"/>
      <c r="H384" s="7"/>
      <c r="I384" s="37"/>
      <c r="J384" s="37"/>
      <c r="K384" s="24"/>
      <c r="L384" s="7"/>
      <c r="M384" s="14"/>
      <c r="N384" s="7"/>
      <c r="O384" s="9"/>
      <c r="P384" s="9"/>
      <c r="Q384" s="9"/>
      <c r="R384" s="91"/>
      <c r="S384" s="91"/>
      <c r="W384">
        <f ca="1">IF(ISNUMBER(SEARCH($AA$6,Bairros[[#This Row],[BAIRRO]])),MAX($W$5:W383)+1,0)</f>
        <v>0</v>
      </c>
      <c r="X384" s="85" t="s">
        <v>2268</v>
      </c>
      <c r="Y384" s="85" t="str">
        <f t="shared" ca="1" si="15"/>
        <v/>
      </c>
    </row>
    <row r="385" spans="1:25" ht="19.5" customHeight="1" x14ac:dyDescent="0.25">
      <c r="A385" s="22">
        <v>376</v>
      </c>
      <c r="B385" s="32" t="str">
        <f t="shared" si="16"/>
        <v/>
      </c>
      <c r="C385" s="13"/>
      <c r="D385" s="8"/>
      <c r="E385" s="8"/>
      <c r="F385" s="33" t="str">
        <f t="shared" ca="1" si="17"/>
        <v/>
      </c>
      <c r="G385" s="7"/>
      <c r="H385" s="7"/>
      <c r="I385" s="37"/>
      <c r="J385" s="37"/>
      <c r="K385" s="24"/>
      <c r="L385" s="7"/>
      <c r="M385" s="14"/>
      <c r="N385" s="7"/>
      <c r="O385" s="9"/>
      <c r="P385" s="9"/>
      <c r="Q385" s="9"/>
      <c r="R385" s="91"/>
      <c r="S385" s="91"/>
      <c r="W385">
        <f ca="1">IF(ISNUMBER(SEARCH($AA$6,Bairros[[#This Row],[BAIRRO]])),MAX($W$5:W384)+1,0)</f>
        <v>0</v>
      </c>
      <c r="X385" s="85" t="s">
        <v>2269</v>
      </c>
      <c r="Y385" s="85" t="str">
        <f t="shared" ca="1" si="15"/>
        <v/>
      </c>
    </row>
    <row r="386" spans="1:25" ht="19.5" customHeight="1" x14ac:dyDescent="0.25">
      <c r="A386" s="23">
        <v>377</v>
      </c>
      <c r="B386" s="32" t="str">
        <f t="shared" si="16"/>
        <v/>
      </c>
      <c r="C386" s="16"/>
      <c r="D386" s="12"/>
      <c r="E386" s="12"/>
      <c r="F386" s="33" t="str">
        <f t="shared" ca="1" si="17"/>
        <v/>
      </c>
      <c r="G386" s="11"/>
      <c r="H386" s="11"/>
      <c r="I386" s="38"/>
      <c r="J386" s="38"/>
      <c r="K386" s="25"/>
      <c r="L386" s="11"/>
      <c r="M386" s="16"/>
      <c r="N386" s="7"/>
      <c r="O386" s="10"/>
      <c r="P386" s="10"/>
      <c r="Q386" s="10"/>
      <c r="R386" s="91"/>
      <c r="S386" s="91"/>
      <c r="W386">
        <f ca="1">IF(ISNUMBER(SEARCH($AA$6,Bairros[[#This Row],[BAIRRO]])),MAX($W$5:W385)+1,0)</f>
        <v>0</v>
      </c>
      <c r="X386" s="85" t="s">
        <v>2270</v>
      </c>
      <c r="Y386" s="85" t="str">
        <f t="shared" ca="1" si="15"/>
        <v/>
      </c>
    </row>
    <row r="387" spans="1:25" ht="19.5" customHeight="1" x14ac:dyDescent="0.25">
      <c r="A387" s="22">
        <v>378</v>
      </c>
      <c r="B387" s="32" t="str">
        <f t="shared" si="16"/>
        <v/>
      </c>
      <c r="C387" s="16"/>
      <c r="D387" s="12"/>
      <c r="E387" s="11"/>
      <c r="F387" s="33" t="str">
        <f t="shared" ca="1" si="17"/>
        <v/>
      </c>
      <c r="G387" s="11"/>
      <c r="H387" s="11"/>
      <c r="I387" s="38"/>
      <c r="J387" s="38"/>
      <c r="K387" s="25"/>
      <c r="L387" s="11"/>
      <c r="M387" s="16"/>
      <c r="N387" s="7"/>
      <c r="O387" s="10"/>
      <c r="P387" s="10"/>
      <c r="Q387" s="10"/>
      <c r="R387" s="91"/>
      <c r="S387" s="91"/>
      <c r="W387">
        <f ca="1">IF(ISNUMBER(SEARCH($AA$6,Bairros[[#This Row],[BAIRRO]])),MAX($W$5:W386)+1,0)</f>
        <v>0</v>
      </c>
      <c r="X387" s="85" t="s">
        <v>2271</v>
      </c>
      <c r="Y387" s="85" t="str">
        <f t="shared" ca="1" si="15"/>
        <v/>
      </c>
    </row>
    <row r="388" spans="1:25" ht="19.5" customHeight="1" x14ac:dyDescent="0.25">
      <c r="A388" s="22">
        <v>379</v>
      </c>
      <c r="B388" s="32" t="str">
        <f t="shared" si="16"/>
        <v/>
      </c>
      <c r="C388" s="16"/>
      <c r="D388" s="12"/>
      <c r="E388" s="11"/>
      <c r="F388" s="33" t="str">
        <f t="shared" ca="1" si="17"/>
        <v/>
      </c>
      <c r="G388" s="11"/>
      <c r="H388" s="11"/>
      <c r="I388" s="38"/>
      <c r="J388" s="38"/>
      <c r="K388" s="25"/>
      <c r="L388" s="11"/>
      <c r="M388" s="16"/>
      <c r="N388" s="7"/>
      <c r="O388" s="10"/>
      <c r="P388" s="10"/>
      <c r="Q388" s="10"/>
      <c r="R388" s="91"/>
      <c r="S388" s="91"/>
      <c r="W388">
        <f ca="1">IF(ISNUMBER(SEARCH($AA$6,Bairros[[#This Row],[BAIRRO]])),MAX($W$5:W387)+1,0)</f>
        <v>0</v>
      </c>
      <c r="X388" s="85" t="s">
        <v>2272</v>
      </c>
      <c r="Y388" s="85" t="str">
        <f t="shared" ca="1" si="15"/>
        <v/>
      </c>
    </row>
    <row r="389" spans="1:25" ht="19.5" customHeight="1" x14ac:dyDescent="0.25">
      <c r="A389" s="23">
        <v>380</v>
      </c>
      <c r="B389" s="32" t="str">
        <f t="shared" si="16"/>
        <v/>
      </c>
      <c r="C389" s="13"/>
      <c r="D389" s="8"/>
      <c r="E389" s="8"/>
      <c r="F389" s="33" t="str">
        <f t="shared" ca="1" si="17"/>
        <v/>
      </c>
      <c r="G389" s="7"/>
      <c r="H389" s="7"/>
      <c r="I389" s="37"/>
      <c r="J389" s="37"/>
      <c r="K389" s="24"/>
      <c r="L389" s="7"/>
      <c r="M389" s="14"/>
      <c r="N389" s="7"/>
      <c r="O389" s="9"/>
      <c r="P389" s="9"/>
      <c r="Q389" s="9"/>
      <c r="R389" s="91"/>
      <c r="S389" s="91"/>
      <c r="W389">
        <f ca="1">IF(ISNUMBER(SEARCH($AA$6,Bairros[[#This Row],[BAIRRO]])),MAX($W$5:W388)+1,0)</f>
        <v>0</v>
      </c>
      <c r="X389" s="85" t="s">
        <v>2273</v>
      </c>
      <c r="Y389" s="85" t="str">
        <f t="shared" ca="1" si="15"/>
        <v/>
      </c>
    </row>
    <row r="390" spans="1:25" ht="19.5" customHeight="1" x14ac:dyDescent="0.25">
      <c r="A390" s="22">
        <v>381</v>
      </c>
      <c r="B390" s="32" t="str">
        <f t="shared" si="16"/>
        <v/>
      </c>
      <c r="C390" s="13"/>
      <c r="D390" s="8"/>
      <c r="E390" s="8"/>
      <c r="F390" s="33" t="str">
        <f t="shared" ca="1" si="17"/>
        <v/>
      </c>
      <c r="G390" s="7"/>
      <c r="H390" s="7"/>
      <c r="I390" s="37"/>
      <c r="J390" s="37"/>
      <c r="K390" s="24"/>
      <c r="L390" s="7"/>
      <c r="M390" s="14"/>
      <c r="N390" s="7"/>
      <c r="O390" s="9"/>
      <c r="P390" s="9"/>
      <c r="Q390" s="9"/>
      <c r="R390" s="91"/>
      <c r="S390" s="91"/>
      <c r="W390">
        <f ca="1">IF(ISNUMBER(SEARCH($AA$6,Bairros[[#This Row],[BAIRRO]])),MAX($W$5:W389)+1,0)</f>
        <v>0</v>
      </c>
      <c r="X390" s="85" t="s">
        <v>2274</v>
      </c>
      <c r="Y390" s="85" t="str">
        <f t="shared" ref="Y390:Y448" ca="1" si="18">IFERROR(VLOOKUP(ROW(AB389),W390:X837,2,FALSE),"")</f>
        <v/>
      </c>
    </row>
    <row r="391" spans="1:25" ht="19.5" customHeight="1" x14ac:dyDescent="0.25">
      <c r="A391" s="22">
        <v>382</v>
      </c>
      <c r="B391" s="32" t="str">
        <f t="shared" si="16"/>
        <v/>
      </c>
      <c r="C391" s="13"/>
      <c r="D391" s="8"/>
      <c r="E391" s="8"/>
      <c r="F391" s="33" t="str">
        <f t="shared" ca="1" si="17"/>
        <v/>
      </c>
      <c r="G391" s="7"/>
      <c r="H391" s="7"/>
      <c r="I391" s="37"/>
      <c r="J391" s="37"/>
      <c r="K391" s="24"/>
      <c r="L391" s="7"/>
      <c r="M391" s="14"/>
      <c r="N391" s="7"/>
      <c r="O391" s="9"/>
      <c r="P391" s="9"/>
      <c r="Q391" s="9"/>
      <c r="R391" s="91"/>
      <c r="S391" s="91"/>
      <c r="W391">
        <f ca="1">IF(ISNUMBER(SEARCH($AA$6,Bairros[[#This Row],[BAIRRO]])),MAX($W$5:W390)+1,0)</f>
        <v>0</v>
      </c>
      <c r="X391" s="85" t="s">
        <v>2275</v>
      </c>
      <c r="Y391" s="85" t="str">
        <f t="shared" ca="1" si="18"/>
        <v/>
      </c>
    </row>
    <row r="392" spans="1:25" ht="19.5" customHeight="1" x14ac:dyDescent="0.25">
      <c r="A392" s="23">
        <v>383</v>
      </c>
      <c r="B392" s="32" t="str">
        <f t="shared" si="16"/>
        <v/>
      </c>
      <c r="C392" s="16"/>
      <c r="D392" s="12"/>
      <c r="E392" s="12"/>
      <c r="F392" s="33" t="str">
        <f t="shared" ca="1" si="17"/>
        <v/>
      </c>
      <c r="G392" s="11"/>
      <c r="H392" s="11"/>
      <c r="I392" s="38"/>
      <c r="J392" s="38"/>
      <c r="K392" s="25"/>
      <c r="L392" s="11"/>
      <c r="M392" s="16"/>
      <c r="N392" s="7"/>
      <c r="O392" s="10"/>
      <c r="P392" s="10"/>
      <c r="Q392" s="10"/>
      <c r="R392" s="91"/>
      <c r="S392" s="91"/>
      <c r="W392">
        <f ca="1">IF(ISNUMBER(SEARCH($AA$6,Bairros[[#This Row],[BAIRRO]])),MAX($W$5:W391)+1,0)</f>
        <v>0</v>
      </c>
      <c r="X392" s="85" t="s">
        <v>2276</v>
      </c>
      <c r="Y392" s="85" t="str">
        <f t="shared" ca="1" si="18"/>
        <v/>
      </c>
    </row>
    <row r="393" spans="1:25" ht="19.5" customHeight="1" x14ac:dyDescent="0.25">
      <c r="A393" s="22">
        <v>384</v>
      </c>
      <c r="B393" s="32" t="str">
        <f t="shared" si="16"/>
        <v/>
      </c>
      <c r="C393" s="16"/>
      <c r="D393" s="12"/>
      <c r="E393" s="11"/>
      <c r="F393" s="33" t="str">
        <f t="shared" ca="1" si="17"/>
        <v/>
      </c>
      <c r="G393" s="11"/>
      <c r="H393" s="11"/>
      <c r="I393" s="38"/>
      <c r="J393" s="38"/>
      <c r="K393" s="25"/>
      <c r="L393" s="11"/>
      <c r="M393" s="16"/>
      <c r="N393" s="7"/>
      <c r="O393" s="10"/>
      <c r="P393" s="10"/>
      <c r="Q393" s="10"/>
      <c r="R393" s="91"/>
      <c r="S393" s="91"/>
      <c r="W393">
        <f ca="1">IF(ISNUMBER(SEARCH($AA$6,Bairros[[#This Row],[BAIRRO]])),MAX($W$5:W392)+1,0)</f>
        <v>0</v>
      </c>
      <c r="X393" s="85" t="s">
        <v>2277</v>
      </c>
      <c r="Y393" s="85" t="str">
        <f t="shared" ca="1" si="18"/>
        <v/>
      </c>
    </row>
    <row r="394" spans="1:25" ht="19.5" customHeight="1" x14ac:dyDescent="0.25">
      <c r="A394" s="22">
        <v>385</v>
      </c>
      <c r="B394" s="32" t="str">
        <f t="shared" si="16"/>
        <v/>
      </c>
      <c r="C394" s="16"/>
      <c r="D394" s="12"/>
      <c r="E394" s="11"/>
      <c r="F394" s="33" t="str">
        <f t="shared" ca="1" si="17"/>
        <v/>
      </c>
      <c r="G394" s="11"/>
      <c r="H394" s="11"/>
      <c r="I394" s="38"/>
      <c r="J394" s="38"/>
      <c r="K394" s="25"/>
      <c r="L394" s="11"/>
      <c r="M394" s="16"/>
      <c r="N394" s="7"/>
      <c r="O394" s="10"/>
      <c r="P394" s="10"/>
      <c r="Q394" s="10"/>
      <c r="R394" s="91"/>
      <c r="S394" s="91"/>
      <c r="W394">
        <f ca="1">IF(ISNUMBER(SEARCH($AA$6,Bairros[[#This Row],[BAIRRO]])),MAX($W$5:W393)+1,0)</f>
        <v>0</v>
      </c>
      <c r="X394" s="85" t="s">
        <v>2278</v>
      </c>
      <c r="Y394" s="85" t="str">
        <f t="shared" ca="1" si="18"/>
        <v/>
      </c>
    </row>
    <row r="395" spans="1:25" ht="19.5" customHeight="1" x14ac:dyDescent="0.25">
      <c r="A395" s="23">
        <v>386</v>
      </c>
      <c r="B395" s="32" t="str">
        <f t="shared" ref="B395:B458" si="19">IF($I$6&lt;&gt;"",$I$6,"")</f>
        <v/>
      </c>
      <c r="C395" s="13"/>
      <c r="D395" s="8"/>
      <c r="E395" s="8"/>
      <c r="F395" s="33" t="str">
        <f t="shared" ref="F395:F458" ca="1" si="20">IF(E395="","",INT((NOW()-E395)/365.25))</f>
        <v/>
      </c>
      <c r="G395" s="7"/>
      <c r="H395" s="7"/>
      <c r="I395" s="37"/>
      <c r="J395" s="37"/>
      <c r="K395" s="24"/>
      <c r="L395" s="7"/>
      <c r="M395" s="14"/>
      <c r="N395" s="7"/>
      <c r="O395" s="9"/>
      <c r="P395" s="9"/>
      <c r="Q395" s="9"/>
      <c r="R395" s="91"/>
      <c r="S395" s="91"/>
      <c r="W395">
        <f ca="1">IF(ISNUMBER(SEARCH($AA$6,Bairros[[#This Row],[BAIRRO]])),MAX($W$5:W394)+1,0)</f>
        <v>0</v>
      </c>
      <c r="X395" s="85" t="s">
        <v>2279</v>
      </c>
      <c r="Y395" s="85" t="str">
        <f t="shared" ca="1" si="18"/>
        <v/>
      </c>
    </row>
    <row r="396" spans="1:25" ht="19.5" customHeight="1" x14ac:dyDescent="0.25">
      <c r="A396" s="22">
        <v>387</v>
      </c>
      <c r="B396" s="32" t="str">
        <f t="shared" si="19"/>
        <v/>
      </c>
      <c r="C396" s="13"/>
      <c r="D396" s="8"/>
      <c r="E396" s="8"/>
      <c r="F396" s="33" t="str">
        <f t="shared" ca="1" si="20"/>
        <v/>
      </c>
      <c r="G396" s="7"/>
      <c r="H396" s="7"/>
      <c r="I396" s="37"/>
      <c r="J396" s="37"/>
      <c r="K396" s="24"/>
      <c r="L396" s="7"/>
      <c r="M396" s="14"/>
      <c r="N396" s="7"/>
      <c r="O396" s="9"/>
      <c r="P396" s="9"/>
      <c r="Q396" s="9"/>
      <c r="R396" s="91"/>
      <c r="S396" s="91"/>
      <c r="W396">
        <f ca="1">IF(ISNUMBER(SEARCH($AA$6,Bairros[[#This Row],[BAIRRO]])),MAX($W$5:W395)+1,0)</f>
        <v>0</v>
      </c>
      <c r="X396" s="85" t="s">
        <v>2280</v>
      </c>
      <c r="Y396" s="85" t="str">
        <f t="shared" ca="1" si="18"/>
        <v/>
      </c>
    </row>
    <row r="397" spans="1:25" ht="19.5" customHeight="1" x14ac:dyDescent="0.25">
      <c r="A397" s="22">
        <v>388</v>
      </c>
      <c r="B397" s="32" t="str">
        <f t="shared" si="19"/>
        <v/>
      </c>
      <c r="C397" s="13"/>
      <c r="D397" s="8"/>
      <c r="E397" s="8"/>
      <c r="F397" s="33" t="str">
        <f t="shared" ca="1" si="20"/>
        <v/>
      </c>
      <c r="G397" s="7"/>
      <c r="H397" s="7"/>
      <c r="I397" s="37"/>
      <c r="J397" s="37"/>
      <c r="K397" s="24"/>
      <c r="L397" s="7"/>
      <c r="M397" s="14"/>
      <c r="N397" s="7"/>
      <c r="O397" s="9"/>
      <c r="P397" s="9"/>
      <c r="Q397" s="9"/>
      <c r="R397" s="91"/>
      <c r="S397" s="91"/>
      <c r="W397">
        <f ca="1">IF(ISNUMBER(SEARCH($AA$6,Bairros[[#This Row],[BAIRRO]])),MAX($W$5:W396)+1,0)</f>
        <v>0</v>
      </c>
      <c r="X397" s="85" t="s">
        <v>2281</v>
      </c>
      <c r="Y397" s="85" t="str">
        <f t="shared" ca="1" si="18"/>
        <v/>
      </c>
    </row>
    <row r="398" spans="1:25" ht="19.5" customHeight="1" x14ac:dyDescent="0.25">
      <c r="A398" s="23">
        <v>389</v>
      </c>
      <c r="B398" s="32" t="str">
        <f t="shared" si="19"/>
        <v/>
      </c>
      <c r="C398" s="16"/>
      <c r="D398" s="12"/>
      <c r="E398" s="12"/>
      <c r="F398" s="33" t="str">
        <f t="shared" ca="1" si="20"/>
        <v/>
      </c>
      <c r="G398" s="11"/>
      <c r="H398" s="11"/>
      <c r="I398" s="38"/>
      <c r="J398" s="38"/>
      <c r="K398" s="25"/>
      <c r="L398" s="11"/>
      <c r="M398" s="16"/>
      <c r="N398" s="7"/>
      <c r="O398" s="10"/>
      <c r="P398" s="10"/>
      <c r="Q398" s="10"/>
      <c r="R398" s="91"/>
      <c r="S398" s="91"/>
      <c r="W398">
        <f ca="1">IF(ISNUMBER(SEARCH($AA$6,Bairros[[#This Row],[BAIRRO]])),MAX($W$5:W397)+1,0)</f>
        <v>0</v>
      </c>
      <c r="X398" s="85" t="s">
        <v>2282</v>
      </c>
      <c r="Y398" s="85" t="str">
        <f t="shared" ca="1" si="18"/>
        <v/>
      </c>
    </row>
    <row r="399" spans="1:25" ht="19.5" customHeight="1" x14ac:dyDescent="0.25">
      <c r="A399" s="22">
        <v>390</v>
      </c>
      <c r="B399" s="32" t="str">
        <f t="shared" si="19"/>
        <v/>
      </c>
      <c r="C399" s="16"/>
      <c r="D399" s="12"/>
      <c r="E399" s="11"/>
      <c r="F399" s="33" t="str">
        <f t="shared" ca="1" si="20"/>
        <v/>
      </c>
      <c r="G399" s="11"/>
      <c r="H399" s="11"/>
      <c r="I399" s="38"/>
      <c r="J399" s="38"/>
      <c r="K399" s="25"/>
      <c r="L399" s="11"/>
      <c r="M399" s="16"/>
      <c r="N399" s="7"/>
      <c r="O399" s="10"/>
      <c r="P399" s="10"/>
      <c r="Q399" s="10"/>
      <c r="R399" s="91"/>
      <c r="S399" s="91"/>
      <c r="W399">
        <f ca="1">IF(ISNUMBER(SEARCH($AA$6,Bairros[[#This Row],[BAIRRO]])),MAX($W$5:W398)+1,0)</f>
        <v>0</v>
      </c>
      <c r="X399" s="85" t="s">
        <v>2283</v>
      </c>
      <c r="Y399" s="85" t="str">
        <f t="shared" ca="1" si="18"/>
        <v/>
      </c>
    </row>
    <row r="400" spans="1:25" ht="19.5" customHeight="1" x14ac:dyDescent="0.25">
      <c r="A400" s="23">
        <v>391</v>
      </c>
      <c r="B400" s="32" t="str">
        <f t="shared" si="19"/>
        <v/>
      </c>
      <c r="C400" s="13"/>
      <c r="D400" s="8"/>
      <c r="E400" s="8"/>
      <c r="F400" s="33" t="str">
        <f t="shared" ca="1" si="20"/>
        <v/>
      </c>
      <c r="G400" s="7"/>
      <c r="H400" s="7"/>
      <c r="I400" s="37"/>
      <c r="J400" s="37"/>
      <c r="K400" s="24"/>
      <c r="L400" s="7"/>
      <c r="M400" s="14"/>
      <c r="N400" s="7"/>
      <c r="O400" s="9"/>
      <c r="P400" s="9"/>
      <c r="Q400" s="9"/>
      <c r="R400" s="91"/>
      <c r="S400" s="91"/>
      <c r="W400">
        <f ca="1">IF(ISNUMBER(SEARCH($AA$6,Bairros[[#This Row],[BAIRRO]])),MAX($W$5:W399)+1,0)</f>
        <v>0</v>
      </c>
      <c r="X400" s="85" t="s">
        <v>2284</v>
      </c>
      <c r="Y400" s="85" t="str">
        <f t="shared" ca="1" si="18"/>
        <v/>
      </c>
    </row>
    <row r="401" spans="1:25" ht="19.5" customHeight="1" x14ac:dyDescent="0.25">
      <c r="A401" s="22">
        <v>392</v>
      </c>
      <c r="B401" s="32" t="str">
        <f t="shared" si="19"/>
        <v/>
      </c>
      <c r="C401" s="13"/>
      <c r="D401" s="8"/>
      <c r="E401" s="8"/>
      <c r="F401" s="33" t="str">
        <f t="shared" ca="1" si="20"/>
        <v/>
      </c>
      <c r="G401" s="7"/>
      <c r="H401" s="7"/>
      <c r="I401" s="37"/>
      <c r="J401" s="37"/>
      <c r="K401" s="24"/>
      <c r="L401" s="7"/>
      <c r="M401" s="14"/>
      <c r="N401" s="7"/>
      <c r="O401" s="9"/>
      <c r="P401" s="9"/>
      <c r="Q401" s="9"/>
      <c r="R401" s="91"/>
      <c r="S401" s="91"/>
      <c r="W401">
        <f ca="1">IF(ISNUMBER(SEARCH($AA$6,Bairros[[#This Row],[BAIRRO]])),MAX($W$5:W400)+1,0)</f>
        <v>0</v>
      </c>
      <c r="X401" s="85" t="s">
        <v>2285</v>
      </c>
      <c r="Y401" s="85" t="str">
        <f t="shared" ca="1" si="18"/>
        <v/>
      </c>
    </row>
    <row r="402" spans="1:25" ht="19.5" customHeight="1" x14ac:dyDescent="0.25">
      <c r="A402" s="22">
        <v>393</v>
      </c>
      <c r="B402" s="32" t="str">
        <f t="shared" si="19"/>
        <v/>
      </c>
      <c r="C402" s="13"/>
      <c r="D402" s="8"/>
      <c r="E402" s="8"/>
      <c r="F402" s="33" t="str">
        <f t="shared" ca="1" si="20"/>
        <v/>
      </c>
      <c r="G402" s="7"/>
      <c r="H402" s="7"/>
      <c r="I402" s="37"/>
      <c r="J402" s="37"/>
      <c r="K402" s="24"/>
      <c r="L402" s="7"/>
      <c r="M402" s="14"/>
      <c r="N402" s="7"/>
      <c r="O402" s="9"/>
      <c r="P402" s="9"/>
      <c r="Q402" s="9"/>
      <c r="R402" s="91"/>
      <c r="S402" s="91"/>
      <c r="W402">
        <f ca="1">IF(ISNUMBER(SEARCH($AA$6,Bairros[[#This Row],[BAIRRO]])),MAX($W$5:W401)+1,0)</f>
        <v>0</v>
      </c>
      <c r="X402" s="85" t="s">
        <v>2286</v>
      </c>
      <c r="Y402" s="85" t="str">
        <f t="shared" ca="1" si="18"/>
        <v/>
      </c>
    </row>
    <row r="403" spans="1:25" ht="19.5" customHeight="1" x14ac:dyDescent="0.25">
      <c r="A403" s="23">
        <v>394</v>
      </c>
      <c r="B403" s="32" t="str">
        <f t="shared" si="19"/>
        <v/>
      </c>
      <c r="C403" s="16"/>
      <c r="D403" s="12"/>
      <c r="E403" s="12"/>
      <c r="F403" s="33" t="str">
        <f t="shared" ca="1" si="20"/>
        <v/>
      </c>
      <c r="G403" s="11"/>
      <c r="H403" s="11"/>
      <c r="I403" s="38"/>
      <c r="J403" s="38"/>
      <c r="K403" s="25"/>
      <c r="L403" s="11"/>
      <c r="M403" s="16"/>
      <c r="N403" s="7"/>
      <c r="O403" s="10"/>
      <c r="P403" s="10"/>
      <c r="Q403" s="10"/>
      <c r="R403" s="91"/>
      <c r="S403" s="91"/>
      <c r="W403">
        <f ca="1">IF(ISNUMBER(SEARCH($AA$6,Bairros[[#This Row],[BAIRRO]])),MAX($W$5:W402)+1,0)</f>
        <v>0</v>
      </c>
      <c r="X403" s="85" t="s">
        <v>2287</v>
      </c>
      <c r="Y403" s="85" t="str">
        <f t="shared" ca="1" si="18"/>
        <v/>
      </c>
    </row>
    <row r="404" spans="1:25" ht="19.5" customHeight="1" x14ac:dyDescent="0.25">
      <c r="A404" s="22">
        <v>395</v>
      </c>
      <c r="B404" s="32" t="str">
        <f t="shared" si="19"/>
        <v/>
      </c>
      <c r="C404" s="16"/>
      <c r="D404" s="12"/>
      <c r="E404" s="11"/>
      <c r="F404" s="33" t="str">
        <f t="shared" ca="1" si="20"/>
        <v/>
      </c>
      <c r="G404" s="11"/>
      <c r="H404" s="11"/>
      <c r="I404" s="38"/>
      <c r="J404" s="38"/>
      <c r="K404" s="25"/>
      <c r="L404" s="11"/>
      <c r="M404" s="16"/>
      <c r="N404" s="7"/>
      <c r="O404" s="10"/>
      <c r="P404" s="10"/>
      <c r="Q404" s="10"/>
      <c r="R404" s="91"/>
      <c r="S404" s="91"/>
      <c r="W404">
        <f ca="1">IF(ISNUMBER(SEARCH($AA$6,Bairros[[#This Row],[BAIRRO]])),MAX($W$5:W403)+1,0)</f>
        <v>0</v>
      </c>
      <c r="X404" s="85" t="s">
        <v>2288</v>
      </c>
      <c r="Y404" s="85" t="str">
        <f t="shared" ca="1" si="18"/>
        <v/>
      </c>
    </row>
    <row r="405" spans="1:25" ht="19.5" customHeight="1" x14ac:dyDescent="0.25">
      <c r="A405" s="22">
        <v>396</v>
      </c>
      <c r="B405" s="32" t="str">
        <f t="shared" si="19"/>
        <v/>
      </c>
      <c r="C405" s="16"/>
      <c r="D405" s="12"/>
      <c r="E405" s="11"/>
      <c r="F405" s="33" t="str">
        <f t="shared" ca="1" si="20"/>
        <v/>
      </c>
      <c r="G405" s="11"/>
      <c r="H405" s="11"/>
      <c r="I405" s="38"/>
      <c r="J405" s="38"/>
      <c r="K405" s="25"/>
      <c r="L405" s="11"/>
      <c r="M405" s="16"/>
      <c r="N405" s="7"/>
      <c r="O405" s="10"/>
      <c r="P405" s="10"/>
      <c r="Q405" s="10"/>
      <c r="R405" s="91"/>
      <c r="S405" s="91"/>
      <c r="W405">
        <f ca="1">IF(ISNUMBER(SEARCH($AA$6,Bairros[[#This Row],[BAIRRO]])),MAX($W$5:W404)+1,0)</f>
        <v>0</v>
      </c>
      <c r="X405" s="85" t="s">
        <v>2289</v>
      </c>
      <c r="Y405" s="85" t="str">
        <f t="shared" ca="1" si="18"/>
        <v/>
      </c>
    </row>
    <row r="406" spans="1:25" ht="19.5" customHeight="1" x14ac:dyDescent="0.25">
      <c r="A406" s="23">
        <v>397</v>
      </c>
      <c r="B406" s="32" t="str">
        <f t="shared" si="19"/>
        <v/>
      </c>
      <c r="C406" s="13"/>
      <c r="D406" s="8"/>
      <c r="E406" s="8"/>
      <c r="F406" s="33" t="str">
        <f t="shared" ca="1" si="20"/>
        <v/>
      </c>
      <c r="G406" s="7"/>
      <c r="H406" s="7"/>
      <c r="I406" s="37"/>
      <c r="J406" s="37"/>
      <c r="K406" s="24"/>
      <c r="L406" s="7"/>
      <c r="M406" s="14"/>
      <c r="N406" s="7"/>
      <c r="O406" s="9"/>
      <c r="P406" s="9"/>
      <c r="Q406" s="9"/>
      <c r="R406" s="91"/>
      <c r="S406" s="91"/>
      <c r="W406">
        <f ca="1">IF(ISNUMBER(SEARCH($AA$6,Bairros[[#This Row],[BAIRRO]])),MAX($W$5:W405)+1,0)</f>
        <v>0</v>
      </c>
      <c r="X406" s="85" t="s">
        <v>2290</v>
      </c>
      <c r="Y406" s="85" t="str">
        <f t="shared" ca="1" si="18"/>
        <v/>
      </c>
    </row>
    <row r="407" spans="1:25" ht="19.5" customHeight="1" x14ac:dyDescent="0.25">
      <c r="A407" s="22">
        <v>398</v>
      </c>
      <c r="B407" s="32" t="str">
        <f t="shared" si="19"/>
        <v/>
      </c>
      <c r="C407" s="13"/>
      <c r="D407" s="8"/>
      <c r="E407" s="8"/>
      <c r="F407" s="33" t="str">
        <f t="shared" ca="1" si="20"/>
        <v/>
      </c>
      <c r="G407" s="7"/>
      <c r="H407" s="7"/>
      <c r="I407" s="37"/>
      <c r="J407" s="37"/>
      <c r="K407" s="24"/>
      <c r="L407" s="7"/>
      <c r="M407" s="14"/>
      <c r="N407" s="7"/>
      <c r="O407" s="9"/>
      <c r="P407" s="9"/>
      <c r="Q407" s="9"/>
      <c r="R407" s="91"/>
      <c r="S407" s="91"/>
      <c r="W407">
        <f ca="1">IF(ISNUMBER(SEARCH($AA$6,Bairros[[#This Row],[BAIRRO]])),MAX($W$5:W406)+1,0)</f>
        <v>0</v>
      </c>
      <c r="X407" s="85" t="s">
        <v>2291</v>
      </c>
      <c r="Y407" s="85" t="str">
        <f t="shared" ca="1" si="18"/>
        <v/>
      </c>
    </row>
    <row r="408" spans="1:25" ht="19.5" customHeight="1" x14ac:dyDescent="0.25">
      <c r="A408" s="22">
        <v>399</v>
      </c>
      <c r="B408" s="32" t="str">
        <f t="shared" si="19"/>
        <v/>
      </c>
      <c r="C408" s="13"/>
      <c r="D408" s="8"/>
      <c r="E408" s="8"/>
      <c r="F408" s="33" t="str">
        <f t="shared" ca="1" si="20"/>
        <v/>
      </c>
      <c r="G408" s="7"/>
      <c r="H408" s="7"/>
      <c r="I408" s="37"/>
      <c r="J408" s="37"/>
      <c r="K408" s="24"/>
      <c r="L408" s="7"/>
      <c r="M408" s="14"/>
      <c r="N408" s="7"/>
      <c r="O408" s="9"/>
      <c r="P408" s="9"/>
      <c r="Q408" s="9"/>
      <c r="R408" s="91"/>
      <c r="S408" s="91"/>
      <c r="W408">
        <f ca="1">IF(ISNUMBER(SEARCH($AA$6,Bairros[[#This Row],[BAIRRO]])),MAX($W$5:W407)+1,0)</f>
        <v>0</v>
      </c>
      <c r="X408" s="85" t="s">
        <v>2292</v>
      </c>
      <c r="Y408" s="85" t="str">
        <f t="shared" ca="1" si="18"/>
        <v/>
      </c>
    </row>
    <row r="409" spans="1:25" ht="19.5" customHeight="1" x14ac:dyDescent="0.25">
      <c r="A409" s="2">
        <v>400</v>
      </c>
      <c r="B409" s="32" t="str">
        <f t="shared" si="19"/>
        <v/>
      </c>
      <c r="C409" s="16"/>
      <c r="D409" s="12"/>
      <c r="E409" s="12"/>
      <c r="F409" s="33" t="str">
        <f t="shared" ca="1" si="20"/>
        <v/>
      </c>
      <c r="G409" s="11"/>
      <c r="H409" s="11"/>
      <c r="I409" s="38"/>
      <c r="J409" s="38"/>
      <c r="K409" s="25"/>
      <c r="L409" s="11"/>
      <c r="M409" s="16"/>
      <c r="N409" s="7"/>
      <c r="O409" s="10"/>
      <c r="P409" s="10"/>
      <c r="Q409" s="10"/>
      <c r="R409" s="91"/>
      <c r="S409" s="91"/>
      <c r="W409">
        <f ca="1">IF(ISNUMBER(SEARCH($AA$6,Bairros[[#This Row],[BAIRRO]])),MAX($W$5:W408)+1,0)</f>
        <v>0</v>
      </c>
      <c r="X409" s="85" t="s">
        <v>2293</v>
      </c>
      <c r="Y409" s="85" t="str">
        <f t="shared" ca="1" si="18"/>
        <v/>
      </c>
    </row>
    <row r="410" spans="1:25" ht="19.5" customHeight="1" x14ac:dyDescent="0.25">
      <c r="A410" s="22">
        <v>401</v>
      </c>
      <c r="B410" s="32" t="str">
        <f t="shared" si="19"/>
        <v/>
      </c>
      <c r="C410" s="16"/>
      <c r="D410" s="12"/>
      <c r="E410" s="11"/>
      <c r="F410" s="33" t="str">
        <f t="shared" ca="1" si="20"/>
        <v/>
      </c>
      <c r="G410" s="11"/>
      <c r="H410" s="11"/>
      <c r="I410" s="38"/>
      <c r="J410" s="38"/>
      <c r="K410" s="25"/>
      <c r="L410" s="11"/>
      <c r="M410" s="16"/>
      <c r="N410" s="7"/>
      <c r="O410" s="10"/>
      <c r="P410" s="10"/>
      <c r="Q410" s="10"/>
      <c r="R410" s="91"/>
      <c r="S410" s="91"/>
      <c r="W410">
        <f ca="1">IF(ISNUMBER(SEARCH($AA$6,Bairros[[#This Row],[BAIRRO]])),MAX($W$5:W409)+1,0)</f>
        <v>0</v>
      </c>
      <c r="X410" s="85" t="s">
        <v>2294</v>
      </c>
      <c r="Y410" s="85" t="str">
        <f t="shared" ca="1" si="18"/>
        <v/>
      </c>
    </row>
    <row r="411" spans="1:25" ht="19.5" customHeight="1" x14ac:dyDescent="0.25">
      <c r="A411" s="22">
        <v>402</v>
      </c>
      <c r="B411" s="32" t="str">
        <f t="shared" si="19"/>
        <v/>
      </c>
      <c r="C411" s="16"/>
      <c r="D411" s="12"/>
      <c r="E411" s="11"/>
      <c r="F411" s="33" t="str">
        <f t="shared" ca="1" si="20"/>
        <v/>
      </c>
      <c r="G411" s="11"/>
      <c r="H411" s="11"/>
      <c r="I411" s="38"/>
      <c r="J411" s="38"/>
      <c r="K411" s="25"/>
      <c r="L411" s="11"/>
      <c r="M411" s="16"/>
      <c r="N411" s="7"/>
      <c r="O411" s="10"/>
      <c r="P411" s="10"/>
      <c r="Q411" s="10"/>
      <c r="R411" s="91"/>
      <c r="S411" s="91"/>
      <c r="W411">
        <f ca="1">IF(ISNUMBER(SEARCH($AA$6,Bairros[[#This Row],[BAIRRO]])),MAX($W$5:W410)+1,0)</f>
        <v>0</v>
      </c>
      <c r="X411" s="85" t="s">
        <v>2295</v>
      </c>
      <c r="Y411" s="85" t="str">
        <f t="shared" ca="1" si="18"/>
        <v/>
      </c>
    </row>
    <row r="412" spans="1:25" ht="19.5" customHeight="1" x14ac:dyDescent="0.25">
      <c r="A412" s="23">
        <v>403</v>
      </c>
      <c r="B412" s="32" t="str">
        <f t="shared" si="19"/>
        <v/>
      </c>
      <c r="C412" s="13"/>
      <c r="D412" s="8"/>
      <c r="E412" s="8"/>
      <c r="F412" s="33" t="str">
        <f t="shared" ca="1" si="20"/>
        <v/>
      </c>
      <c r="G412" s="7"/>
      <c r="H412" s="7"/>
      <c r="I412" s="37"/>
      <c r="J412" s="37"/>
      <c r="K412" s="24"/>
      <c r="L412" s="7"/>
      <c r="M412" s="14"/>
      <c r="N412" s="7"/>
      <c r="O412" s="9"/>
      <c r="P412" s="9"/>
      <c r="Q412" s="9"/>
      <c r="R412" s="91"/>
      <c r="S412" s="91"/>
      <c r="W412">
        <f ca="1">IF(ISNUMBER(SEARCH($AA$6,Bairros[[#This Row],[BAIRRO]])),MAX($W$5:W411)+1,0)</f>
        <v>0</v>
      </c>
      <c r="X412" s="85" t="s">
        <v>2296</v>
      </c>
      <c r="Y412" s="85" t="str">
        <f t="shared" ca="1" si="18"/>
        <v/>
      </c>
    </row>
    <row r="413" spans="1:25" ht="19.5" customHeight="1" x14ac:dyDescent="0.25">
      <c r="A413" s="22">
        <v>404</v>
      </c>
      <c r="B413" s="32" t="str">
        <f t="shared" si="19"/>
        <v/>
      </c>
      <c r="C413" s="13"/>
      <c r="D413" s="8"/>
      <c r="E413" s="8"/>
      <c r="F413" s="33" t="str">
        <f t="shared" ca="1" si="20"/>
        <v/>
      </c>
      <c r="G413" s="7"/>
      <c r="H413" s="7"/>
      <c r="I413" s="37"/>
      <c r="J413" s="37"/>
      <c r="K413" s="24"/>
      <c r="L413" s="7"/>
      <c r="M413" s="14"/>
      <c r="N413" s="7"/>
      <c r="O413" s="9"/>
      <c r="P413" s="9"/>
      <c r="Q413" s="9"/>
      <c r="R413" s="91"/>
      <c r="S413" s="91"/>
      <c r="W413">
        <f ca="1">IF(ISNUMBER(SEARCH($AA$6,Bairros[[#This Row],[BAIRRO]])),MAX($W$5:W412)+1,0)</f>
        <v>0</v>
      </c>
      <c r="X413" s="85" t="s">
        <v>2297</v>
      </c>
      <c r="Y413" s="85" t="str">
        <f t="shared" ca="1" si="18"/>
        <v/>
      </c>
    </row>
    <row r="414" spans="1:25" ht="19.5" customHeight="1" x14ac:dyDescent="0.25">
      <c r="A414" s="22">
        <v>405</v>
      </c>
      <c r="B414" s="32" t="str">
        <f t="shared" si="19"/>
        <v/>
      </c>
      <c r="C414" s="13"/>
      <c r="D414" s="8"/>
      <c r="E414" s="8"/>
      <c r="F414" s="33" t="str">
        <f t="shared" ca="1" si="20"/>
        <v/>
      </c>
      <c r="G414" s="7"/>
      <c r="H414" s="7"/>
      <c r="I414" s="37"/>
      <c r="J414" s="37"/>
      <c r="K414" s="24"/>
      <c r="L414" s="7"/>
      <c r="M414" s="14"/>
      <c r="N414" s="7"/>
      <c r="O414" s="9"/>
      <c r="P414" s="9"/>
      <c r="Q414" s="9"/>
      <c r="R414" s="91"/>
      <c r="S414" s="91"/>
      <c r="W414">
        <f ca="1">IF(ISNUMBER(SEARCH($AA$6,Bairros[[#This Row],[BAIRRO]])),MAX($W$5:W413)+1,0)</f>
        <v>0</v>
      </c>
      <c r="X414" s="85" t="s">
        <v>2298</v>
      </c>
      <c r="Y414" s="85" t="str">
        <f t="shared" ca="1" si="18"/>
        <v/>
      </c>
    </row>
    <row r="415" spans="1:25" ht="19.5" customHeight="1" x14ac:dyDescent="0.25">
      <c r="A415" s="2">
        <v>406</v>
      </c>
      <c r="B415" s="32" t="str">
        <f t="shared" si="19"/>
        <v/>
      </c>
      <c r="C415" s="16"/>
      <c r="D415" s="12"/>
      <c r="E415" s="12"/>
      <c r="F415" s="33" t="str">
        <f t="shared" ca="1" si="20"/>
        <v/>
      </c>
      <c r="G415" s="11"/>
      <c r="H415" s="11"/>
      <c r="I415" s="38"/>
      <c r="J415" s="38"/>
      <c r="K415" s="25"/>
      <c r="L415" s="11"/>
      <c r="M415" s="16"/>
      <c r="N415" s="7"/>
      <c r="O415" s="10"/>
      <c r="P415" s="10"/>
      <c r="Q415" s="10"/>
      <c r="R415" s="91"/>
      <c r="S415" s="91"/>
      <c r="W415">
        <f ca="1">IF(ISNUMBER(SEARCH($AA$6,Bairros[[#This Row],[BAIRRO]])),MAX($W$5:W414)+1,0)</f>
        <v>0</v>
      </c>
      <c r="X415" s="85" t="s">
        <v>2299</v>
      </c>
      <c r="Y415" s="85" t="str">
        <f t="shared" ca="1" si="18"/>
        <v/>
      </c>
    </row>
    <row r="416" spans="1:25" ht="19.5" customHeight="1" x14ac:dyDescent="0.25">
      <c r="A416" s="22">
        <v>407</v>
      </c>
      <c r="B416" s="32" t="str">
        <f t="shared" si="19"/>
        <v/>
      </c>
      <c r="C416" s="16"/>
      <c r="D416" s="12"/>
      <c r="E416" s="11"/>
      <c r="F416" s="33" t="str">
        <f t="shared" ca="1" si="20"/>
        <v/>
      </c>
      <c r="G416" s="11"/>
      <c r="H416" s="11"/>
      <c r="I416" s="38"/>
      <c r="J416" s="38"/>
      <c r="K416" s="25"/>
      <c r="L416" s="11"/>
      <c r="M416" s="16"/>
      <c r="N416" s="7"/>
      <c r="O416" s="10"/>
      <c r="P416" s="10"/>
      <c r="Q416" s="10"/>
      <c r="R416" s="91"/>
      <c r="S416" s="91"/>
      <c r="W416">
        <f ca="1">IF(ISNUMBER(SEARCH($AA$6,Bairros[[#This Row],[BAIRRO]])),MAX($W$5:W415)+1,0)</f>
        <v>0</v>
      </c>
      <c r="X416" s="85" t="s">
        <v>2300</v>
      </c>
      <c r="Y416" s="85" t="str">
        <f t="shared" ca="1" si="18"/>
        <v/>
      </c>
    </row>
    <row r="417" spans="1:25" ht="19.5" customHeight="1" x14ac:dyDescent="0.25">
      <c r="A417" s="22">
        <v>408</v>
      </c>
      <c r="B417" s="32" t="str">
        <f t="shared" si="19"/>
        <v/>
      </c>
      <c r="C417" s="16"/>
      <c r="D417" s="12"/>
      <c r="E417" s="11"/>
      <c r="F417" s="33" t="str">
        <f t="shared" ca="1" si="20"/>
        <v/>
      </c>
      <c r="G417" s="11"/>
      <c r="H417" s="11"/>
      <c r="I417" s="38"/>
      <c r="J417" s="38"/>
      <c r="K417" s="25"/>
      <c r="L417" s="11"/>
      <c r="M417" s="16"/>
      <c r="N417" s="7"/>
      <c r="O417" s="10"/>
      <c r="P417" s="10"/>
      <c r="Q417" s="10"/>
      <c r="R417" s="91"/>
      <c r="S417" s="91"/>
      <c r="W417">
        <f ca="1">IF(ISNUMBER(SEARCH($AA$6,Bairros[[#This Row],[BAIRRO]])),MAX($W$5:W416)+1,0)</f>
        <v>0</v>
      </c>
      <c r="X417" s="85" t="s">
        <v>2301</v>
      </c>
      <c r="Y417" s="85" t="str">
        <f t="shared" ca="1" si="18"/>
        <v/>
      </c>
    </row>
    <row r="418" spans="1:25" ht="19.5" customHeight="1" x14ac:dyDescent="0.25">
      <c r="A418" s="23">
        <v>409</v>
      </c>
      <c r="B418" s="32" t="str">
        <f t="shared" si="19"/>
        <v/>
      </c>
      <c r="C418" s="13"/>
      <c r="D418" s="8"/>
      <c r="E418" s="8"/>
      <c r="F418" s="33" t="str">
        <f t="shared" ca="1" si="20"/>
        <v/>
      </c>
      <c r="G418" s="7"/>
      <c r="H418" s="7"/>
      <c r="I418" s="37"/>
      <c r="J418" s="37"/>
      <c r="K418" s="24"/>
      <c r="L418" s="7"/>
      <c r="M418" s="14"/>
      <c r="N418" s="7"/>
      <c r="O418" s="9"/>
      <c r="P418" s="9"/>
      <c r="Q418" s="9"/>
      <c r="R418" s="91"/>
      <c r="S418" s="91"/>
      <c r="W418">
        <f ca="1">IF(ISNUMBER(SEARCH($AA$6,Bairros[[#This Row],[BAIRRO]])),MAX($W$5:W417)+1,0)</f>
        <v>0</v>
      </c>
      <c r="X418" s="85" t="s">
        <v>2302</v>
      </c>
      <c r="Y418" s="85" t="str">
        <f t="shared" ca="1" si="18"/>
        <v/>
      </c>
    </row>
    <row r="419" spans="1:25" ht="19.5" customHeight="1" x14ac:dyDescent="0.25">
      <c r="A419" s="22">
        <v>410</v>
      </c>
      <c r="B419" s="32" t="str">
        <f t="shared" si="19"/>
        <v/>
      </c>
      <c r="C419" s="13"/>
      <c r="D419" s="8"/>
      <c r="E419" s="8"/>
      <c r="F419" s="33" t="str">
        <f t="shared" ca="1" si="20"/>
        <v/>
      </c>
      <c r="G419" s="7"/>
      <c r="H419" s="7"/>
      <c r="I419" s="37"/>
      <c r="J419" s="37"/>
      <c r="K419" s="24"/>
      <c r="L419" s="7"/>
      <c r="M419" s="14"/>
      <c r="N419" s="7"/>
      <c r="O419" s="9"/>
      <c r="P419" s="9"/>
      <c r="Q419" s="9"/>
      <c r="R419" s="91"/>
      <c r="S419" s="91"/>
      <c r="W419">
        <f ca="1">IF(ISNUMBER(SEARCH($AA$6,Bairros[[#This Row],[BAIRRO]])),MAX($W$5:W418)+1,0)</f>
        <v>0</v>
      </c>
      <c r="X419" s="85" t="s">
        <v>2303</v>
      </c>
      <c r="Y419" s="85" t="str">
        <f t="shared" ca="1" si="18"/>
        <v/>
      </c>
    </row>
    <row r="420" spans="1:25" ht="19.5" customHeight="1" x14ac:dyDescent="0.25">
      <c r="A420" s="22">
        <v>411</v>
      </c>
      <c r="B420" s="32" t="str">
        <f t="shared" si="19"/>
        <v/>
      </c>
      <c r="C420" s="13"/>
      <c r="D420" s="8"/>
      <c r="E420" s="8"/>
      <c r="F420" s="33" t="str">
        <f t="shared" ca="1" si="20"/>
        <v/>
      </c>
      <c r="G420" s="7"/>
      <c r="H420" s="7"/>
      <c r="I420" s="37"/>
      <c r="J420" s="37"/>
      <c r="K420" s="24"/>
      <c r="L420" s="7"/>
      <c r="M420" s="14"/>
      <c r="N420" s="7"/>
      <c r="O420" s="9"/>
      <c r="P420" s="9"/>
      <c r="Q420" s="9"/>
      <c r="R420" s="91"/>
      <c r="S420" s="91"/>
      <c r="W420">
        <f ca="1">IF(ISNUMBER(SEARCH($AA$6,Bairros[[#This Row],[BAIRRO]])),MAX($W$5:W419)+1,0)</f>
        <v>0</v>
      </c>
      <c r="X420" s="85" t="s">
        <v>2304</v>
      </c>
      <c r="Y420" s="85" t="str">
        <f t="shared" ca="1" si="18"/>
        <v/>
      </c>
    </row>
    <row r="421" spans="1:25" ht="19.5" customHeight="1" x14ac:dyDescent="0.25">
      <c r="A421" s="2">
        <v>412</v>
      </c>
      <c r="B421" s="32" t="str">
        <f t="shared" si="19"/>
        <v/>
      </c>
      <c r="C421" s="16"/>
      <c r="D421" s="12"/>
      <c r="E421" s="12"/>
      <c r="F421" s="33" t="str">
        <f t="shared" ca="1" si="20"/>
        <v/>
      </c>
      <c r="G421" s="11"/>
      <c r="H421" s="11"/>
      <c r="I421" s="38"/>
      <c r="J421" s="38"/>
      <c r="K421" s="25"/>
      <c r="L421" s="11"/>
      <c r="M421" s="16"/>
      <c r="N421" s="7"/>
      <c r="O421" s="10"/>
      <c r="P421" s="10"/>
      <c r="Q421" s="10"/>
      <c r="R421" s="91"/>
      <c r="S421" s="91"/>
      <c r="W421">
        <f ca="1">IF(ISNUMBER(SEARCH($AA$6,Bairros[[#This Row],[BAIRRO]])),MAX($W$5:W420)+1,0)</f>
        <v>0</v>
      </c>
      <c r="X421" s="85" t="s">
        <v>2305</v>
      </c>
      <c r="Y421" s="85" t="str">
        <f t="shared" ca="1" si="18"/>
        <v/>
      </c>
    </row>
    <row r="422" spans="1:25" ht="19.5" customHeight="1" x14ac:dyDescent="0.25">
      <c r="A422" s="22">
        <v>413</v>
      </c>
      <c r="B422" s="32" t="str">
        <f t="shared" si="19"/>
        <v/>
      </c>
      <c r="C422" s="16"/>
      <c r="D422" s="12"/>
      <c r="E422" s="11"/>
      <c r="F422" s="33" t="str">
        <f t="shared" ca="1" si="20"/>
        <v/>
      </c>
      <c r="G422" s="11"/>
      <c r="H422" s="11"/>
      <c r="I422" s="38"/>
      <c r="J422" s="38"/>
      <c r="K422" s="25"/>
      <c r="L422" s="11"/>
      <c r="M422" s="16"/>
      <c r="N422" s="7"/>
      <c r="O422" s="10"/>
      <c r="P422" s="10"/>
      <c r="Q422" s="10"/>
      <c r="R422" s="91"/>
      <c r="S422" s="91"/>
      <c r="W422">
        <f ca="1">IF(ISNUMBER(SEARCH($AA$6,Bairros[[#This Row],[BAIRRO]])),MAX($W$5:W421)+1,0)</f>
        <v>0</v>
      </c>
      <c r="X422" s="85" t="s">
        <v>2306</v>
      </c>
      <c r="Y422" s="85" t="str">
        <f t="shared" ca="1" si="18"/>
        <v/>
      </c>
    </row>
    <row r="423" spans="1:25" ht="19.5" customHeight="1" x14ac:dyDescent="0.25">
      <c r="A423" s="22">
        <v>414</v>
      </c>
      <c r="B423" s="32" t="str">
        <f t="shared" si="19"/>
        <v/>
      </c>
      <c r="C423" s="16"/>
      <c r="D423" s="12"/>
      <c r="E423" s="11"/>
      <c r="F423" s="33" t="str">
        <f t="shared" ca="1" si="20"/>
        <v/>
      </c>
      <c r="G423" s="11"/>
      <c r="H423" s="11"/>
      <c r="I423" s="38"/>
      <c r="J423" s="38"/>
      <c r="K423" s="25"/>
      <c r="L423" s="11"/>
      <c r="M423" s="16"/>
      <c r="N423" s="7"/>
      <c r="O423" s="10"/>
      <c r="P423" s="10"/>
      <c r="Q423" s="10"/>
      <c r="R423" s="91"/>
      <c r="S423" s="91"/>
      <c r="W423">
        <f ca="1">IF(ISNUMBER(SEARCH($AA$6,Bairros[[#This Row],[BAIRRO]])),MAX($W$5:W422)+1,0)</f>
        <v>0</v>
      </c>
      <c r="X423" s="85" t="s">
        <v>2307</v>
      </c>
      <c r="Y423" s="85" t="str">
        <f t="shared" ca="1" si="18"/>
        <v/>
      </c>
    </row>
    <row r="424" spans="1:25" ht="19.5" customHeight="1" x14ac:dyDescent="0.25">
      <c r="A424" s="23">
        <v>415</v>
      </c>
      <c r="B424" s="32" t="str">
        <f t="shared" si="19"/>
        <v/>
      </c>
      <c r="C424" s="13"/>
      <c r="D424" s="8"/>
      <c r="E424" s="8"/>
      <c r="F424" s="33" t="str">
        <f t="shared" ca="1" si="20"/>
        <v/>
      </c>
      <c r="G424" s="7"/>
      <c r="H424" s="7"/>
      <c r="I424" s="37"/>
      <c r="J424" s="37"/>
      <c r="K424" s="24"/>
      <c r="L424" s="7"/>
      <c r="M424" s="14"/>
      <c r="N424" s="7"/>
      <c r="O424" s="9"/>
      <c r="P424" s="9"/>
      <c r="Q424" s="9"/>
      <c r="R424" s="91"/>
      <c r="S424" s="91"/>
      <c r="W424">
        <f ca="1">IF(ISNUMBER(SEARCH($AA$6,Bairros[[#This Row],[BAIRRO]])),MAX($W$5:W423)+1,0)</f>
        <v>0</v>
      </c>
      <c r="X424" s="85" t="s">
        <v>2308</v>
      </c>
      <c r="Y424" s="85" t="str">
        <f t="shared" ca="1" si="18"/>
        <v/>
      </c>
    </row>
    <row r="425" spans="1:25" ht="19.5" customHeight="1" x14ac:dyDescent="0.25">
      <c r="A425" s="22">
        <v>416</v>
      </c>
      <c r="B425" s="32" t="str">
        <f t="shared" si="19"/>
        <v/>
      </c>
      <c r="C425" s="13"/>
      <c r="D425" s="8"/>
      <c r="E425" s="8"/>
      <c r="F425" s="33" t="str">
        <f t="shared" ca="1" si="20"/>
        <v/>
      </c>
      <c r="G425" s="7"/>
      <c r="H425" s="7"/>
      <c r="I425" s="37"/>
      <c r="J425" s="37"/>
      <c r="K425" s="24"/>
      <c r="L425" s="7"/>
      <c r="M425" s="14"/>
      <c r="N425" s="7"/>
      <c r="O425" s="9"/>
      <c r="P425" s="9"/>
      <c r="Q425" s="9"/>
      <c r="R425" s="91"/>
      <c r="S425" s="91"/>
      <c r="W425">
        <f ca="1">IF(ISNUMBER(SEARCH($AA$6,Bairros[[#This Row],[BAIRRO]])),MAX($W$5:W424)+1,0)</f>
        <v>0</v>
      </c>
      <c r="X425" s="85" t="s">
        <v>2309</v>
      </c>
      <c r="Y425" s="85" t="str">
        <f t="shared" ca="1" si="18"/>
        <v/>
      </c>
    </row>
    <row r="426" spans="1:25" ht="19.5" customHeight="1" x14ac:dyDescent="0.25">
      <c r="A426" s="22">
        <v>417</v>
      </c>
      <c r="B426" s="32" t="str">
        <f t="shared" si="19"/>
        <v/>
      </c>
      <c r="C426" s="13"/>
      <c r="D426" s="8"/>
      <c r="E426" s="8"/>
      <c r="F426" s="33" t="str">
        <f t="shared" ca="1" si="20"/>
        <v/>
      </c>
      <c r="G426" s="7"/>
      <c r="H426" s="7"/>
      <c r="I426" s="37"/>
      <c r="J426" s="37"/>
      <c r="K426" s="24"/>
      <c r="L426" s="7"/>
      <c r="M426" s="14"/>
      <c r="N426" s="7"/>
      <c r="O426" s="9"/>
      <c r="P426" s="9"/>
      <c r="Q426" s="9"/>
      <c r="R426" s="91"/>
      <c r="S426" s="91"/>
      <c r="W426">
        <f ca="1">IF(ISNUMBER(SEARCH($AA$6,Bairros[[#This Row],[BAIRRO]])),MAX($W$5:W425)+1,0)</f>
        <v>0</v>
      </c>
      <c r="X426" s="85" t="s">
        <v>2310</v>
      </c>
      <c r="Y426" s="85" t="str">
        <f t="shared" ca="1" si="18"/>
        <v/>
      </c>
    </row>
    <row r="427" spans="1:25" ht="19.5" customHeight="1" x14ac:dyDescent="0.25">
      <c r="A427" s="2">
        <v>418</v>
      </c>
      <c r="B427" s="32" t="str">
        <f t="shared" si="19"/>
        <v/>
      </c>
      <c r="C427" s="16"/>
      <c r="D427" s="12"/>
      <c r="E427" s="12"/>
      <c r="F427" s="33" t="str">
        <f t="shared" ca="1" si="20"/>
        <v/>
      </c>
      <c r="G427" s="11"/>
      <c r="H427" s="11"/>
      <c r="I427" s="38"/>
      <c r="J427" s="38"/>
      <c r="K427" s="25"/>
      <c r="L427" s="11"/>
      <c r="M427" s="16"/>
      <c r="N427" s="7"/>
      <c r="O427" s="10"/>
      <c r="P427" s="10"/>
      <c r="Q427" s="10"/>
      <c r="R427" s="91"/>
      <c r="S427" s="91"/>
      <c r="W427">
        <f ca="1">IF(ISNUMBER(SEARCH($AA$6,Bairros[[#This Row],[BAIRRO]])),MAX($W$5:W426)+1,0)</f>
        <v>0</v>
      </c>
      <c r="X427" s="85" t="s">
        <v>2311</v>
      </c>
      <c r="Y427" s="85" t="str">
        <f t="shared" ca="1" si="18"/>
        <v/>
      </c>
    </row>
    <row r="428" spans="1:25" ht="19.5" customHeight="1" x14ac:dyDescent="0.25">
      <c r="A428" s="22">
        <v>419</v>
      </c>
      <c r="B428" s="32" t="str">
        <f t="shared" si="19"/>
        <v/>
      </c>
      <c r="C428" s="16"/>
      <c r="D428" s="12"/>
      <c r="E428" s="11"/>
      <c r="F428" s="33" t="str">
        <f t="shared" ca="1" si="20"/>
        <v/>
      </c>
      <c r="G428" s="11"/>
      <c r="H428" s="11"/>
      <c r="I428" s="38"/>
      <c r="J428" s="38"/>
      <c r="K428" s="25"/>
      <c r="L428" s="11"/>
      <c r="M428" s="16"/>
      <c r="N428" s="7"/>
      <c r="O428" s="10"/>
      <c r="P428" s="10"/>
      <c r="Q428" s="10"/>
      <c r="R428" s="91"/>
      <c r="S428" s="91"/>
      <c r="W428">
        <f ca="1">IF(ISNUMBER(SEARCH($AA$6,Bairros[[#This Row],[BAIRRO]])),MAX($W$5:W427)+1,0)</f>
        <v>0</v>
      </c>
      <c r="X428" s="85" t="s">
        <v>2312</v>
      </c>
      <c r="Y428" s="85" t="str">
        <f t="shared" ca="1" si="18"/>
        <v/>
      </c>
    </row>
    <row r="429" spans="1:25" ht="19.5" customHeight="1" x14ac:dyDescent="0.25">
      <c r="A429" s="22">
        <v>420</v>
      </c>
      <c r="B429" s="32" t="str">
        <f t="shared" si="19"/>
        <v/>
      </c>
      <c r="C429" s="16"/>
      <c r="D429" s="12"/>
      <c r="E429" s="11"/>
      <c r="F429" s="33" t="str">
        <f t="shared" ca="1" si="20"/>
        <v/>
      </c>
      <c r="G429" s="11"/>
      <c r="H429" s="11"/>
      <c r="I429" s="38"/>
      <c r="J429" s="38"/>
      <c r="K429" s="25"/>
      <c r="L429" s="11"/>
      <c r="M429" s="16"/>
      <c r="N429" s="7"/>
      <c r="O429" s="10"/>
      <c r="P429" s="10"/>
      <c r="Q429" s="10"/>
      <c r="R429" s="91"/>
      <c r="S429" s="91"/>
      <c r="W429">
        <f ca="1">IF(ISNUMBER(SEARCH($AA$6,Bairros[[#This Row],[BAIRRO]])),MAX($W$5:W428)+1,0)</f>
        <v>0</v>
      </c>
      <c r="X429" s="85" t="s">
        <v>2313</v>
      </c>
      <c r="Y429" s="85" t="str">
        <f t="shared" ca="1" si="18"/>
        <v/>
      </c>
    </row>
    <row r="430" spans="1:25" ht="19.5" customHeight="1" x14ac:dyDescent="0.25">
      <c r="A430" s="23">
        <v>421</v>
      </c>
      <c r="B430" s="32" t="str">
        <f t="shared" si="19"/>
        <v/>
      </c>
      <c r="C430" s="13"/>
      <c r="D430" s="8"/>
      <c r="E430" s="8"/>
      <c r="F430" s="33" t="str">
        <f t="shared" ca="1" si="20"/>
        <v/>
      </c>
      <c r="G430" s="7"/>
      <c r="H430" s="7"/>
      <c r="I430" s="37"/>
      <c r="J430" s="37"/>
      <c r="K430" s="24"/>
      <c r="L430" s="7"/>
      <c r="M430" s="14"/>
      <c r="N430" s="7"/>
      <c r="O430" s="9"/>
      <c r="P430" s="9"/>
      <c r="Q430" s="9"/>
      <c r="R430" s="91"/>
      <c r="S430" s="91"/>
      <c r="W430">
        <f ca="1">IF(ISNUMBER(SEARCH($AA$6,Bairros[[#This Row],[BAIRRO]])),MAX($W$5:W429)+1,0)</f>
        <v>0</v>
      </c>
      <c r="X430" s="85" t="s">
        <v>2314</v>
      </c>
      <c r="Y430" s="85" t="str">
        <f t="shared" ca="1" si="18"/>
        <v/>
      </c>
    </row>
    <row r="431" spans="1:25" ht="19.5" customHeight="1" x14ac:dyDescent="0.25">
      <c r="A431" s="22">
        <v>422</v>
      </c>
      <c r="B431" s="32" t="str">
        <f t="shared" si="19"/>
        <v/>
      </c>
      <c r="C431" s="13"/>
      <c r="D431" s="8"/>
      <c r="E431" s="8"/>
      <c r="F431" s="33" t="str">
        <f t="shared" ca="1" si="20"/>
        <v/>
      </c>
      <c r="G431" s="7"/>
      <c r="H431" s="7"/>
      <c r="I431" s="37"/>
      <c r="J431" s="37"/>
      <c r="K431" s="24"/>
      <c r="L431" s="7"/>
      <c r="M431" s="14"/>
      <c r="N431" s="7"/>
      <c r="O431" s="9"/>
      <c r="P431" s="9"/>
      <c r="Q431" s="9"/>
      <c r="R431" s="91"/>
      <c r="S431" s="91"/>
      <c r="W431">
        <f ca="1">IF(ISNUMBER(SEARCH($AA$6,Bairros[[#This Row],[BAIRRO]])),MAX($W$5:W430)+1,0)</f>
        <v>0</v>
      </c>
      <c r="X431" s="85" t="s">
        <v>2315</v>
      </c>
      <c r="Y431" s="85" t="str">
        <f t="shared" ca="1" si="18"/>
        <v/>
      </c>
    </row>
    <row r="432" spans="1:25" ht="19.5" customHeight="1" x14ac:dyDescent="0.25">
      <c r="A432" s="22">
        <v>423</v>
      </c>
      <c r="B432" s="32" t="str">
        <f t="shared" si="19"/>
        <v/>
      </c>
      <c r="C432" s="13"/>
      <c r="D432" s="8"/>
      <c r="E432" s="8"/>
      <c r="F432" s="33" t="str">
        <f t="shared" ca="1" si="20"/>
        <v/>
      </c>
      <c r="G432" s="7"/>
      <c r="H432" s="7"/>
      <c r="I432" s="37"/>
      <c r="J432" s="37"/>
      <c r="K432" s="24"/>
      <c r="L432" s="7"/>
      <c r="M432" s="14"/>
      <c r="N432" s="7"/>
      <c r="O432" s="9"/>
      <c r="P432" s="9"/>
      <c r="Q432" s="9"/>
      <c r="R432" s="91"/>
      <c r="S432" s="91"/>
      <c r="W432">
        <f ca="1">IF(ISNUMBER(SEARCH($AA$6,Bairros[[#This Row],[BAIRRO]])),MAX($W$5:W431)+1,0)</f>
        <v>0</v>
      </c>
      <c r="X432" s="85" t="s">
        <v>2316</v>
      </c>
      <c r="Y432" s="85" t="str">
        <f t="shared" ca="1" si="18"/>
        <v/>
      </c>
    </row>
    <row r="433" spans="1:25" ht="19.5" customHeight="1" x14ac:dyDescent="0.25">
      <c r="A433" s="2">
        <v>424</v>
      </c>
      <c r="B433" s="32" t="str">
        <f t="shared" si="19"/>
        <v/>
      </c>
      <c r="C433" s="16"/>
      <c r="D433" s="12"/>
      <c r="E433" s="12"/>
      <c r="F433" s="33" t="str">
        <f t="shared" ca="1" si="20"/>
        <v/>
      </c>
      <c r="G433" s="11"/>
      <c r="H433" s="11"/>
      <c r="I433" s="38"/>
      <c r="J433" s="38"/>
      <c r="K433" s="25"/>
      <c r="L433" s="11"/>
      <c r="M433" s="16"/>
      <c r="N433" s="7"/>
      <c r="O433" s="10"/>
      <c r="P433" s="10"/>
      <c r="Q433" s="10"/>
      <c r="R433" s="91"/>
      <c r="S433" s="91"/>
      <c r="W433">
        <f ca="1">IF(ISNUMBER(SEARCH($AA$6,Bairros[[#This Row],[BAIRRO]])),MAX($W$5:W432)+1,0)</f>
        <v>0</v>
      </c>
      <c r="X433" s="85" t="s">
        <v>2317</v>
      </c>
      <c r="Y433" s="85" t="str">
        <f t="shared" ca="1" si="18"/>
        <v/>
      </c>
    </row>
    <row r="434" spans="1:25" ht="19.5" customHeight="1" x14ac:dyDescent="0.25">
      <c r="A434" s="22">
        <v>425</v>
      </c>
      <c r="B434" s="32" t="str">
        <f t="shared" si="19"/>
        <v/>
      </c>
      <c r="C434" s="16"/>
      <c r="D434" s="12"/>
      <c r="E434" s="11"/>
      <c r="F434" s="33" t="str">
        <f t="shared" ca="1" si="20"/>
        <v/>
      </c>
      <c r="G434" s="11"/>
      <c r="H434" s="11"/>
      <c r="I434" s="38"/>
      <c r="J434" s="38"/>
      <c r="K434" s="25"/>
      <c r="L434" s="11"/>
      <c r="M434" s="16"/>
      <c r="N434" s="7"/>
      <c r="O434" s="10"/>
      <c r="P434" s="10"/>
      <c r="Q434" s="10"/>
      <c r="R434" s="91"/>
      <c r="S434" s="91"/>
      <c r="W434">
        <f ca="1">IF(ISNUMBER(SEARCH($AA$6,Bairros[[#This Row],[BAIRRO]])),MAX($W$5:W433)+1,0)</f>
        <v>0</v>
      </c>
      <c r="X434" s="85" t="s">
        <v>2318</v>
      </c>
      <c r="Y434" s="85" t="str">
        <f t="shared" ca="1" si="18"/>
        <v/>
      </c>
    </row>
    <row r="435" spans="1:25" ht="19.5" customHeight="1" x14ac:dyDescent="0.25">
      <c r="A435" s="22">
        <v>426</v>
      </c>
      <c r="B435" s="32" t="str">
        <f t="shared" si="19"/>
        <v/>
      </c>
      <c r="C435" s="16"/>
      <c r="D435" s="12"/>
      <c r="E435" s="11"/>
      <c r="F435" s="33" t="str">
        <f t="shared" ca="1" si="20"/>
        <v/>
      </c>
      <c r="G435" s="11"/>
      <c r="H435" s="11"/>
      <c r="I435" s="38"/>
      <c r="J435" s="38"/>
      <c r="K435" s="25"/>
      <c r="L435" s="11"/>
      <c r="M435" s="16"/>
      <c r="N435" s="7"/>
      <c r="O435" s="10"/>
      <c r="P435" s="10"/>
      <c r="Q435" s="10"/>
      <c r="R435" s="91"/>
      <c r="S435" s="91"/>
      <c r="W435">
        <f ca="1">IF(ISNUMBER(SEARCH($AA$6,Bairros[[#This Row],[BAIRRO]])),MAX($W$5:W434)+1,0)</f>
        <v>0</v>
      </c>
      <c r="X435" s="85" t="s">
        <v>2319</v>
      </c>
      <c r="Y435" s="85" t="str">
        <f t="shared" ca="1" si="18"/>
        <v/>
      </c>
    </row>
    <row r="436" spans="1:25" ht="19.5" customHeight="1" x14ac:dyDescent="0.25">
      <c r="A436" s="23">
        <v>427</v>
      </c>
      <c r="B436" s="32" t="str">
        <f t="shared" si="19"/>
        <v/>
      </c>
      <c r="C436" s="13"/>
      <c r="D436" s="8"/>
      <c r="E436" s="8"/>
      <c r="F436" s="33" t="str">
        <f t="shared" ca="1" si="20"/>
        <v/>
      </c>
      <c r="G436" s="7"/>
      <c r="H436" s="7"/>
      <c r="I436" s="37"/>
      <c r="J436" s="37"/>
      <c r="K436" s="24"/>
      <c r="L436" s="7"/>
      <c r="M436" s="14"/>
      <c r="N436" s="7"/>
      <c r="O436" s="9"/>
      <c r="P436" s="9"/>
      <c r="Q436" s="9"/>
      <c r="R436" s="91"/>
      <c r="S436" s="91"/>
      <c r="W436">
        <f ca="1">IF(ISNUMBER(SEARCH($AA$6,Bairros[[#This Row],[BAIRRO]])),MAX($W$5:W435)+1,0)</f>
        <v>0</v>
      </c>
      <c r="X436" s="85" t="s">
        <v>2320</v>
      </c>
      <c r="Y436" s="85" t="str">
        <f t="shared" ca="1" si="18"/>
        <v/>
      </c>
    </row>
    <row r="437" spans="1:25" ht="19.5" customHeight="1" x14ac:dyDescent="0.25">
      <c r="A437" s="22">
        <v>428</v>
      </c>
      <c r="B437" s="32" t="str">
        <f t="shared" si="19"/>
        <v/>
      </c>
      <c r="C437" s="13"/>
      <c r="D437" s="8"/>
      <c r="E437" s="8"/>
      <c r="F437" s="33" t="str">
        <f t="shared" ca="1" si="20"/>
        <v/>
      </c>
      <c r="G437" s="7"/>
      <c r="H437" s="7"/>
      <c r="I437" s="37"/>
      <c r="J437" s="37"/>
      <c r="K437" s="24"/>
      <c r="L437" s="7"/>
      <c r="M437" s="14"/>
      <c r="N437" s="7"/>
      <c r="O437" s="9"/>
      <c r="P437" s="9"/>
      <c r="Q437" s="9"/>
      <c r="R437" s="91"/>
      <c r="S437" s="91"/>
      <c r="W437">
        <f ca="1">IF(ISNUMBER(SEARCH($AA$6,Bairros[[#This Row],[BAIRRO]])),MAX($W$5:W436)+1,0)</f>
        <v>0</v>
      </c>
      <c r="X437" s="85" t="s">
        <v>2321</v>
      </c>
      <c r="Y437" s="85" t="str">
        <f t="shared" ca="1" si="18"/>
        <v/>
      </c>
    </row>
    <row r="438" spans="1:25" ht="19.5" customHeight="1" x14ac:dyDescent="0.25">
      <c r="A438" s="22">
        <v>429</v>
      </c>
      <c r="B438" s="32" t="str">
        <f t="shared" si="19"/>
        <v/>
      </c>
      <c r="C438" s="13"/>
      <c r="D438" s="8"/>
      <c r="E438" s="8"/>
      <c r="F438" s="33" t="str">
        <f t="shared" ca="1" si="20"/>
        <v/>
      </c>
      <c r="G438" s="7"/>
      <c r="H438" s="7"/>
      <c r="I438" s="37"/>
      <c r="J438" s="37"/>
      <c r="K438" s="24"/>
      <c r="L438" s="7"/>
      <c r="M438" s="14"/>
      <c r="N438" s="7"/>
      <c r="O438" s="9"/>
      <c r="P438" s="9"/>
      <c r="Q438" s="9"/>
      <c r="R438" s="91"/>
      <c r="S438" s="91"/>
      <c r="W438">
        <f ca="1">IF(ISNUMBER(SEARCH($AA$6,Bairros[[#This Row],[BAIRRO]])),MAX($W$5:W437)+1,0)</f>
        <v>0</v>
      </c>
      <c r="X438" s="85" t="s">
        <v>2322</v>
      </c>
      <c r="Y438" s="85" t="str">
        <f t="shared" ca="1" si="18"/>
        <v/>
      </c>
    </row>
    <row r="439" spans="1:25" ht="19.5" customHeight="1" x14ac:dyDescent="0.25">
      <c r="A439" s="2">
        <v>430</v>
      </c>
      <c r="B439" s="32" t="str">
        <f t="shared" si="19"/>
        <v/>
      </c>
      <c r="C439" s="16"/>
      <c r="D439" s="12"/>
      <c r="E439" s="12"/>
      <c r="F439" s="33" t="str">
        <f t="shared" ca="1" si="20"/>
        <v/>
      </c>
      <c r="G439" s="11"/>
      <c r="H439" s="11"/>
      <c r="I439" s="38"/>
      <c r="J439" s="38"/>
      <c r="K439" s="25"/>
      <c r="L439" s="11"/>
      <c r="M439" s="16"/>
      <c r="N439" s="7"/>
      <c r="O439" s="10"/>
      <c r="P439" s="10"/>
      <c r="Q439" s="10"/>
      <c r="R439" s="91"/>
      <c r="S439" s="91"/>
      <c r="W439">
        <f ca="1">IF(ISNUMBER(SEARCH($AA$6,Bairros[[#This Row],[BAIRRO]])),MAX($W$5:W438)+1,0)</f>
        <v>0</v>
      </c>
      <c r="X439" s="85" t="s">
        <v>2323</v>
      </c>
      <c r="Y439" s="85" t="str">
        <f t="shared" ca="1" si="18"/>
        <v/>
      </c>
    </row>
    <row r="440" spans="1:25" ht="19.5" customHeight="1" x14ac:dyDescent="0.25">
      <c r="A440" s="22">
        <v>431</v>
      </c>
      <c r="B440" s="32" t="str">
        <f t="shared" si="19"/>
        <v/>
      </c>
      <c r="C440" s="16"/>
      <c r="D440" s="12"/>
      <c r="E440" s="11"/>
      <c r="F440" s="33" t="str">
        <f t="shared" ca="1" si="20"/>
        <v/>
      </c>
      <c r="G440" s="11"/>
      <c r="H440" s="11"/>
      <c r="I440" s="38"/>
      <c r="J440" s="38"/>
      <c r="K440" s="25"/>
      <c r="L440" s="11"/>
      <c r="M440" s="16"/>
      <c r="N440" s="7"/>
      <c r="O440" s="10"/>
      <c r="P440" s="10"/>
      <c r="Q440" s="10"/>
      <c r="R440" s="91"/>
      <c r="S440" s="91"/>
      <c r="W440">
        <f ca="1">IF(ISNUMBER(SEARCH($AA$6,Bairros[[#This Row],[BAIRRO]])),MAX($W$5:W439)+1,0)</f>
        <v>0</v>
      </c>
      <c r="X440" s="85" t="s">
        <v>2324</v>
      </c>
      <c r="Y440" s="85" t="str">
        <f t="shared" ca="1" si="18"/>
        <v/>
      </c>
    </row>
    <row r="441" spans="1:25" ht="19.5" customHeight="1" x14ac:dyDescent="0.25">
      <c r="A441" s="22">
        <v>432</v>
      </c>
      <c r="B441" s="32" t="str">
        <f t="shared" si="19"/>
        <v/>
      </c>
      <c r="C441" s="16"/>
      <c r="D441" s="12"/>
      <c r="E441" s="11"/>
      <c r="F441" s="33" t="str">
        <f t="shared" ca="1" si="20"/>
        <v/>
      </c>
      <c r="G441" s="11"/>
      <c r="H441" s="11"/>
      <c r="I441" s="38"/>
      <c r="J441" s="38"/>
      <c r="K441" s="25"/>
      <c r="L441" s="11"/>
      <c r="M441" s="16"/>
      <c r="N441" s="7"/>
      <c r="O441" s="10"/>
      <c r="P441" s="10"/>
      <c r="Q441" s="10"/>
      <c r="R441" s="91"/>
      <c r="S441" s="91"/>
      <c r="W441">
        <f ca="1">IF(ISNUMBER(SEARCH($AA$6,Bairros[[#This Row],[BAIRRO]])),MAX($W$5:W440)+1,0)</f>
        <v>0</v>
      </c>
      <c r="X441" s="85" t="s">
        <v>2325</v>
      </c>
      <c r="Y441" s="85" t="str">
        <f t="shared" ca="1" si="18"/>
        <v/>
      </c>
    </row>
    <row r="442" spans="1:25" ht="19.5" customHeight="1" x14ac:dyDescent="0.25">
      <c r="A442" s="23">
        <v>433</v>
      </c>
      <c r="B442" s="32" t="str">
        <f t="shared" si="19"/>
        <v/>
      </c>
      <c r="C442" s="13"/>
      <c r="D442" s="8"/>
      <c r="E442" s="8"/>
      <c r="F442" s="33" t="str">
        <f t="shared" ca="1" si="20"/>
        <v/>
      </c>
      <c r="G442" s="7"/>
      <c r="H442" s="7"/>
      <c r="I442" s="37"/>
      <c r="J442" s="37"/>
      <c r="K442" s="24"/>
      <c r="L442" s="7"/>
      <c r="M442" s="14"/>
      <c r="N442" s="7"/>
      <c r="O442" s="9"/>
      <c r="P442" s="9"/>
      <c r="Q442" s="9"/>
      <c r="R442" s="91"/>
      <c r="S442" s="91"/>
      <c r="W442">
        <f ca="1">IF(ISNUMBER(SEARCH($AA$6,Bairros[[#This Row],[BAIRRO]])),MAX($W$5:W441)+1,0)</f>
        <v>0</v>
      </c>
      <c r="X442" s="85" t="s">
        <v>2326</v>
      </c>
      <c r="Y442" s="85" t="str">
        <f t="shared" ca="1" si="18"/>
        <v/>
      </c>
    </row>
    <row r="443" spans="1:25" ht="19.5" customHeight="1" x14ac:dyDescent="0.25">
      <c r="A443" s="22">
        <v>434</v>
      </c>
      <c r="B443" s="32" t="str">
        <f t="shared" si="19"/>
        <v/>
      </c>
      <c r="C443" s="13"/>
      <c r="D443" s="8"/>
      <c r="E443" s="8"/>
      <c r="F443" s="33" t="str">
        <f t="shared" ca="1" si="20"/>
        <v/>
      </c>
      <c r="G443" s="7"/>
      <c r="H443" s="7"/>
      <c r="I443" s="37"/>
      <c r="J443" s="37"/>
      <c r="K443" s="24"/>
      <c r="L443" s="7"/>
      <c r="M443" s="14"/>
      <c r="N443" s="7"/>
      <c r="O443" s="9"/>
      <c r="P443" s="9"/>
      <c r="Q443" s="9"/>
      <c r="R443" s="91"/>
      <c r="S443" s="91"/>
      <c r="W443">
        <f ca="1">IF(ISNUMBER(SEARCH($AA$6,Bairros[[#This Row],[BAIRRO]])),MAX($W$5:W442)+1,0)</f>
        <v>0</v>
      </c>
      <c r="X443" s="85" t="s">
        <v>2327</v>
      </c>
      <c r="Y443" s="85" t="str">
        <f t="shared" ca="1" si="18"/>
        <v/>
      </c>
    </row>
    <row r="444" spans="1:25" ht="19.5" customHeight="1" x14ac:dyDescent="0.25">
      <c r="A444" s="22">
        <v>435</v>
      </c>
      <c r="B444" s="32" t="str">
        <f t="shared" si="19"/>
        <v/>
      </c>
      <c r="C444" s="13"/>
      <c r="D444" s="8"/>
      <c r="E444" s="8"/>
      <c r="F444" s="33" t="str">
        <f t="shared" ca="1" si="20"/>
        <v/>
      </c>
      <c r="G444" s="7"/>
      <c r="H444" s="7"/>
      <c r="I444" s="37"/>
      <c r="J444" s="37"/>
      <c r="K444" s="24"/>
      <c r="L444" s="7"/>
      <c r="M444" s="14"/>
      <c r="N444" s="7"/>
      <c r="O444" s="9"/>
      <c r="P444" s="9"/>
      <c r="Q444" s="9"/>
      <c r="R444" s="91"/>
      <c r="S444" s="91"/>
      <c r="W444">
        <f ca="1">IF(ISNUMBER(SEARCH($AA$6,Bairros[[#This Row],[BAIRRO]])),MAX($W$5:W443)+1,0)</f>
        <v>0</v>
      </c>
      <c r="X444" s="85" t="s">
        <v>2328</v>
      </c>
      <c r="Y444" s="85" t="str">
        <f t="shared" ca="1" si="18"/>
        <v/>
      </c>
    </row>
    <row r="445" spans="1:25" ht="19.5" customHeight="1" x14ac:dyDescent="0.25">
      <c r="A445" s="2">
        <v>436</v>
      </c>
      <c r="B445" s="32" t="str">
        <f t="shared" si="19"/>
        <v/>
      </c>
      <c r="C445" s="16"/>
      <c r="D445" s="12"/>
      <c r="E445" s="12"/>
      <c r="F445" s="33" t="str">
        <f t="shared" ca="1" si="20"/>
        <v/>
      </c>
      <c r="G445" s="11"/>
      <c r="H445" s="11"/>
      <c r="I445" s="38"/>
      <c r="J445" s="38"/>
      <c r="K445" s="25"/>
      <c r="L445" s="11"/>
      <c r="M445" s="16"/>
      <c r="N445" s="7"/>
      <c r="O445" s="10"/>
      <c r="P445" s="10"/>
      <c r="Q445" s="10"/>
      <c r="R445" s="91"/>
      <c r="S445" s="91"/>
      <c r="W445">
        <f ca="1">IF(ISNUMBER(SEARCH($AA$6,Bairros[[#This Row],[BAIRRO]])),MAX($W$5:W444)+1,0)</f>
        <v>0</v>
      </c>
      <c r="X445" s="85" t="s">
        <v>2329</v>
      </c>
      <c r="Y445" s="85" t="str">
        <f t="shared" ca="1" si="18"/>
        <v/>
      </c>
    </row>
    <row r="446" spans="1:25" ht="19.5" customHeight="1" x14ac:dyDescent="0.25">
      <c r="A446" s="22">
        <v>437</v>
      </c>
      <c r="B446" s="32" t="str">
        <f t="shared" si="19"/>
        <v/>
      </c>
      <c r="C446" s="16"/>
      <c r="D446" s="12"/>
      <c r="E446" s="11"/>
      <c r="F446" s="33" t="str">
        <f t="shared" ca="1" si="20"/>
        <v/>
      </c>
      <c r="G446" s="11"/>
      <c r="H446" s="11"/>
      <c r="I446" s="38"/>
      <c r="J446" s="38"/>
      <c r="K446" s="25"/>
      <c r="L446" s="11"/>
      <c r="M446" s="16"/>
      <c r="N446" s="7"/>
      <c r="O446" s="10"/>
      <c r="P446" s="10"/>
      <c r="Q446" s="10"/>
      <c r="R446" s="91"/>
      <c r="S446" s="91"/>
      <c r="W446">
        <f ca="1">IF(ISNUMBER(SEARCH($AA$6,Bairros[[#This Row],[BAIRRO]])),MAX($W$5:W445)+1,0)</f>
        <v>0</v>
      </c>
      <c r="X446" s="85" t="s">
        <v>2330</v>
      </c>
      <c r="Y446" s="85" t="str">
        <f t="shared" ca="1" si="18"/>
        <v/>
      </c>
    </row>
    <row r="447" spans="1:25" ht="19.5" customHeight="1" x14ac:dyDescent="0.25">
      <c r="A447" s="22">
        <v>438</v>
      </c>
      <c r="B447" s="32" t="str">
        <f t="shared" si="19"/>
        <v/>
      </c>
      <c r="C447" s="16"/>
      <c r="D447" s="12"/>
      <c r="E447" s="11"/>
      <c r="F447" s="33" t="str">
        <f t="shared" ca="1" si="20"/>
        <v/>
      </c>
      <c r="G447" s="11"/>
      <c r="H447" s="11"/>
      <c r="I447" s="38"/>
      <c r="J447" s="38"/>
      <c r="K447" s="25"/>
      <c r="L447" s="11"/>
      <c r="M447" s="16"/>
      <c r="N447" s="7"/>
      <c r="O447" s="10"/>
      <c r="P447" s="10"/>
      <c r="Q447" s="10"/>
      <c r="R447" s="91"/>
      <c r="S447" s="91"/>
      <c r="W447">
        <f ca="1">IF(ISNUMBER(SEARCH($AA$6,Bairros[[#This Row],[BAIRRO]])),MAX($W$5:W446)+1,0)</f>
        <v>0</v>
      </c>
      <c r="X447" s="85" t="s">
        <v>2331</v>
      </c>
      <c r="Y447" s="85" t="str">
        <f t="shared" ca="1" si="18"/>
        <v/>
      </c>
    </row>
    <row r="448" spans="1:25" ht="19.5" customHeight="1" x14ac:dyDescent="0.25">
      <c r="A448" s="23">
        <v>439</v>
      </c>
      <c r="B448" s="32" t="str">
        <f t="shared" si="19"/>
        <v/>
      </c>
      <c r="C448" s="13"/>
      <c r="D448" s="8"/>
      <c r="E448" s="8"/>
      <c r="F448" s="33" t="str">
        <f t="shared" ca="1" si="20"/>
        <v/>
      </c>
      <c r="G448" s="7"/>
      <c r="H448" s="7"/>
      <c r="I448" s="37"/>
      <c r="J448" s="37"/>
      <c r="K448" s="24"/>
      <c r="L448" s="7"/>
      <c r="M448" s="14"/>
      <c r="N448" s="7"/>
      <c r="O448" s="9"/>
      <c r="P448" s="9"/>
      <c r="Q448" s="9"/>
      <c r="R448" s="91"/>
      <c r="S448" s="91"/>
      <c r="W448">
        <f ca="1">IF(ISNUMBER(SEARCH($AA$6,Bairros[[#This Row],[BAIRRO]])),MAX($W$5:W447)+1,0)</f>
        <v>0</v>
      </c>
      <c r="X448" s="87" t="s">
        <v>2332</v>
      </c>
      <c r="Y448" s="85" t="str">
        <f t="shared" ca="1" si="18"/>
        <v/>
      </c>
    </row>
    <row r="449" spans="1:23" ht="19.5" customHeight="1" x14ac:dyDescent="0.25">
      <c r="A449" s="22">
        <v>440</v>
      </c>
      <c r="B449" s="32" t="str">
        <f t="shared" si="19"/>
        <v/>
      </c>
      <c r="C449" s="13"/>
      <c r="D449" s="8"/>
      <c r="E449" s="8"/>
      <c r="F449" s="33" t="str">
        <f t="shared" ca="1" si="20"/>
        <v/>
      </c>
      <c r="G449" s="7"/>
      <c r="H449" s="7"/>
      <c r="I449" s="37"/>
      <c r="J449" s="37"/>
      <c r="K449" s="24"/>
      <c r="L449" s="7"/>
      <c r="M449" s="14"/>
      <c r="N449" s="7"/>
      <c r="O449" s="9"/>
      <c r="P449" s="9"/>
      <c r="Q449" s="9"/>
      <c r="R449" s="91"/>
      <c r="S449" s="91"/>
      <c r="W449">
        <f ca="1">IF(ISNUMBER(SEARCH($AA$6,Bairros[[#This Row],[BAIRRO]])),MAX($W$5:W448)+1,0)</f>
        <v>0</v>
      </c>
    </row>
    <row r="450" spans="1:23" ht="19.5" customHeight="1" x14ac:dyDescent="0.25">
      <c r="A450" s="22">
        <v>441</v>
      </c>
      <c r="B450" s="32" t="str">
        <f t="shared" si="19"/>
        <v/>
      </c>
      <c r="C450" s="13"/>
      <c r="D450" s="8"/>
      <c r="E450" s="8"/>
      <c r="F450" s="33" t="str">
        <f t="shared" ca="1" si="20"/>
        <v/>
      </c>
      <c r="G450" s="7"/>
      <c r="H450" s="7"/>
      <c r="I450" s="37"/>
      <c r="J450" s="37"/>
      <c r="K450" s="24"/>
      <c r="L450" s="7"/>
      <c r="M450" s="14"/>
      <c r="N450" s="7"/>
      <c r="O450" s="9"/>
      <c r="P450" s="9"/>
      <c r="Q450" s="9"/>
      <c r="R450" s="91"/>
      <c r="S450" s="91"/>
      <c r="W450">
        <f ca="1">IF(ISNUMBER(SEARCH($AA$6,Bairros[[#This Row],[BAIRRO]])),MAX($W$5:W449)+1,0)</f>
        <v>0</v>
      </c>
    </row>
    <row r="451" spans="1:23" ht="19.5" customHeight="1" x14ac:dyDescent="0.25">
      <c r="A451" s="2">
        <v>442</v>
      </c>
      <c r="B451" s="32" t="str">
        <f t="shared" si="19"/>
        <v/>
      </c>
      <c r="C451" s="16"/>
      <c r="D451" s="12"/>
      <c r="E451" s="12"/>
      <c r="F451" s="33" t="str">
        <f t="shared" ca="1" si="20"/>
        <v/>
      </c>
      <c r="G451" s="11"/>
      <c r="H451" s="11"/>
      <c r="I451" s="38"/>
      <c r="J451" s="38"/>
      <c r="K451" s="25"/>
      <c r="L451" s="11"/>
      <c r="M451" s="16"/>
      <c r="N451" s="7"/>
      <c r="O451" s="10"/>
      <c r="P451" s="10"/>
      <c r="Q451" s="10"/>
      <c r="R451" s="91"/>
      <c r="S451" s="91"/>
      <c r="W451">
        <f ca="1">IF(ISNUMBER(SEARCH($AA$6,Bairros[[#This Row],[BAIRRO]])),MAX($W$5:W450)+1,0)</f>
        <v>0</v>
      </c>
    </row>
    <row r="452" spans="1:23" ht="19.5" customHeight="1" x14ac:dyDescent="0.25">
      <c r="A452" s="22">
        <v>443</v>
      </c>
      <c r="B452" s="32" t="str">
        <f t="shared" si="19"/>
        <v/>
      </c>
      <c r="C452" s="16"/>
      <c r="D452" s="12"/>
      <c r="E452" s="11"/>
      <c r="F452" s="33" t="str">
        <f t="shared" ca="1" si="20"/>
        <v/>
      </c>
      <c r="G452" s="11"/>
      <c r="H452" s="11"/>
      <c r="I452" s="38"/>
      <c r="J452" s="38"/>
      <c r="K452" s="25"/>
      <c r="L452" s="11"/>
      <c r="M452" s="16"/>
      <c r="N452" s="7"/>
      <c r="O452" s="10"/>
      <c r="P452" s="10"/>
      <c r="Q452" s="10"/>
      <c r="R452" s="91"/>
      <c r="S452" s="91"/>
      <c r="W452">
        <f ca="1">IF(ISNUMBER(SEARCH($AA$6,Bairros[[#This Row],[BAIRRO]])),MAX($W$5:W451)+1,0)</f>
        <v>0</v>
      </c>
    </row>
    <row r="453" spans="1:23" ht="19.5" customHeight="1" x14ac:dyDescent="0.25">
      <c r="A453" s="22">
        <v>444</v>
      </c>
      <c r="B453" s="32" t="str">
        <f t="shared" si="19"/>
        <v/>
      </c>
      <c r="C453" s="16"/>
      <c r="D453" s="12"/>
      <c r="E453" s="11"/>
      <c r="F453" s="33" t="str">
        <f t="shared" ca="1" si="20"/>
        <v/>
      </c>
      <c r="G453" s="11"/>
      <c r="H453" s="11"/>
      <c r="I453" s="38"/>
      <c r="J453" s="38"/>
      <c r="K453" s="25"/>
      <c r="L453" s="11"/>
      <c r="M453" s="16"/>
      <c r="N453" s="7"/>
      <c r="O453" s="10"/>
      <c r="P453" s="10"/>
      <c r="Q453" s="10"/>
      <c r="R453" s="91"/>
      <c r="S453" s="91"/>
      <c r="W453">
        <f ca="1">IF(ISNUMBER(SEARCH($AA$6,Bairros[[#This Row],[BAIRRO]])),MAX($W$5:W452)+1,0)</f>
        <v>0</v>
      </c>
    </row>
    <row r="454" spans="1:23" ht="19.5" customHeight="1" x14ac:dyDescent="0.25">
      <c r="A454" s="23">
        <v>445</v>
      </c>
      <c r="B454" s="32" t="str">
        <f t="shared" si="19"/>
        <v/>
      </c>
      <c r="C454" s="13"/>
      <c r="D454" s="8"/>
      <c r="E454" s="8"/>
      <c r="F454" s="33" t="str">
        <f t="shared" ca="1" si="20"/>
        <v/>
      </c>
      <c r="G454" s="7"/>
      <c r="H454" s="7"/>
      <c r="I454" s="37"/>
      <c r="J454" s="37"/>
      <c r="K454" s="24"/>
      <c r="L454" s="7"/>
      <c r="M454" s="14"/>
      <c r="N454" s="7"/>
      <c r="O454" s="9"/>
      <c r="P454" s="9"/>
      <c r="Q454" s="9"/>
      <c r="R454" s="91"/>
      <c r="S454" s="91"/>
    </row>
    <row r="455" spans="1:23" ht="19.5" customHeight="1" x14ac:dyDescent="0.25">
      <c r="A455" s="22">
        <v>446</v>
      </c>
      <c r="B455" s="32" t="str">
        <f t="shared" si="19"/>
        <v/>
      </c>
      <c r="C455" s="13"/>
      <c r="D455" s="8"/>
      <c r="E455" s="8"/>
      <c r="F455" s="33" t="str">
        <f t="shared" ca="1" si="20"/>
        <v/>
      </c>
      <c r="G455" s="7"/>
      <c r="H455" s="7"/>
      <c r="I455" s="37"/>
      <c r="J455" s="37"/>
      <c r="K455" s="24"/>
      <c r="L455" s="7"/>
      <c r="M455" s="14"/>
      <c r="N455" s="7"/>
      <c r="O455" s="9"/>
      <c r="P455" s="9"/>
      <c r="Q455" s="9"/>
      <c r="R455" s="91"/>
      <c r="S455" s="91"/>
    </row>
    <row r="456" spans="1:23" ht="19.5" customHeight="1" x14ac:dyDescent="0.25">
      <c r="A456" s="22">
        <v>447</v>
      </c>
      <c r="B456" s="32" t="str">
        <f t="shared" si="19"/>
        <v/>
      </c>
      <c r="C456" s="13"/>
      <c r="D456" s="8"/>
      <c r="E456" s="8"/>
      <c r="F456" s="33" t="str">
        <f t="shared" ca="1" si="20"/>
        <v/>
      </c>
      <c r="G456" s="7"/>
      <c r="H456" s="7"/>
      <c r="I456" s="37"/>
      <c r="J456" s="37"/>
      <c r="K456" s="24"/>
      <c r="L456" s="7"/>
      <c r="M456" s="14"/>
      <c r="N456" s="7"/>
      <c r="O456" s="9"/>
      <c r="P456" s="9"/>
      <c r="Q456" s="9"/>
      <c r="R456" s="91"/>
      <c r="S456" s="91"/>
    </row>
    <row r="457" spans="1:23" ht="19.5" customHeight="1" x14ac:dyDescent="0.25">
      <c r="A457" s="2">
        <v>448</v>
      </c>
      <c r="B457" s="32" t="str">
        <f t="shared" si="19"/>
        <v/>
      </c>
      <c r="C457" s="16"/>
      <c r="D457" s="12"/>
      <c r="E457" s="12"/>
      <c r="F457" s="33" t="str">
        <f t="shared" ca="1" si="20"/>
        <v/>
      </c>
      <c r="G457" s="11"/>
      <c r="H457" s="11"/>
      <c r="I457" s="38"/>
      <c r="J457" s="38"/>
      <c r="K457" s="25"/>
      <c r="L457" s="11"/>
      <c r="M457" s="16"/>
      <c r="N457" s="7"/>
      <c r="O457" s="10"/>
      <c r="P457" s="10"/>
      <c r="Q457" s="10"/>
      <c r="R457" s="91"/>
      <c r="S457" s="91"/>
    </row>
    <row r="458" spans="1:23" ht="19.5" customHeight="1" x14ac:dyDescent="0.25">
      <c r="A458" s="22">
        <v>449</v>
      </c>
      <c r="B458" s="32" t="str">
        <f t="shared" si="19"/>
        <v/>
      </c>
      <c r="C458" s="16"/>
      <c r="D458" s="12"/>
      <c r="E458" s="11"/>
      <c r="F458" s="33" t="str">
        <f t="shared" ca="1" si="20"/>
        <v/>
      </c>
      <c r="G458" s="11"/>
      <c r="H458" s="11"/>
      <c r="I458" s="38"/>
      <c r="J458" s="38"/>
      <c r="K458" s="25"/>
      <c r="L458" s="11"/>
      <c r="M458" s="16"/>
      <c r="N458" s="7"/>
      <c r="O458" s="10"/>
      <c r="P458" s="10"/>
      <c r="Q458" s="10"/>
      <c r="R458" s="91"/>
      <c r="S458" s="91"/>
    </row>
    <row r="459" spans="1:23" ht="19.5" customHeight="1" x14ac:dyDescent="0.25">
      <c r="A459" s="22">
        <v>450</v>
      </c>
      <c r="B459" s="32" t="str">
        <f t="shared" ref="B459:B509" si="21">IF($I$6&lt;&gt;"",$I$6,"")</f>
        <v/>
      </c>
      <c r="C459" s="16"/>
      <c r="D459" s="12"/>
      <c r="E459" s="11"/>
      <c r="F459" s="33" t="str">
        <f t="shared" ref="F459:F509" ca="1" si="22">IF(E459="","",INT((NOW()-E459)/365.25))</f>
        <v/>
      </c>
      <c r="G459" s="11"/>
      <c r="H459" s="11"/>
      <c r="I459" s="38"/>
      <c r="J459" s="38"/>
      <c r="K459" s="25"/>
      <c r="L459" s="11"/>
      <c r="M459" s="16"/>
      <c r="N459" s="7"/>
      <c r="O459" s="10"/>
      <c r="P459" s="10"/>
      <c r="Q459" s="10"/>
      <c r="R459" s="91"/>
      <c r="S459" s="91"/>
    </row>
    <row r="460" spans="1:23" ht="19.5" customHeight="1" x14ac:dyDescent="0.25">
      <c r="A460" s="23">
        <v>451</v>
      </c>
      <c r="B460" s="32" t="str">
        <f t="shared" si="21"/>
        <v/>
      </c>
      <c r="C460" s="13"/>
      <c r="D460" s="8"/>
      <c r="E460" s="8"/>
      <c r="F460" s="33" t="str">
        <f t="shared" ca="1" si="22"/>
        <v/>
      </c>
      <c r="G460" s="7"/>
      <c r="H460" s="7"/>
      <c r="I460" s="37"/>
      <c r="J460" s="37"/>
      <c r="K460" s="24"/>
      <c r="L460" s="7"/>
      <c r="M460" s="14"/>
      <c r="N460" s="7"/>
      <c r="O460" s="9"/>
      <c r="P460" s="9"/>
      <c r="Q460" s="9"/>
      <c r="R460" s="91"/>
      <c r="S460" s="91"/>
    </row>
    <row r="461" spans="1:23" ht="19.5" customHeight="1" x14ac:dyDescent="0.25">
      <c r="A461" s="22">
        <v>452</v>
      </c>
      <c r="B461" s="32" t="str">
        <f t="shared" si="21"/>
        <v/>
      </c>
      <c r="C461" s="13"/>
      <c r="D461" s="8"/>
      <c r="E461" s="8"/>
      <c r="F461" s="33" t="str">
        <f t="shared" ca="1" si="22"/>
        <v/>
      </c>
      <c r="G461" s="7"/>
      <c r="H461" s="7"/>
      <c r="I461" s="37"/>
      <c r="J461" s="37"/>
      <c r="K461" s="24"/>
      <c r="L461" s="7"/>
      <c r="M461" s="14"/>
      <c r="N461" s="7"/>
      <c r="O461" s="9"/>
      <c r="P461" s="9"/>
      <c r="Q461" s="9"/>
      <c r="R461" s="91"/>
      <c r="S461" s="91"/>
    </row>
    <row r="462" spans="1:23" ht="19.5" customHeight="1" x14ac:dyDescent="0.25">
      <c r="A462" s="22">
        <v>453</v>
      </c>
      <c r="B462" s="32" t="str">
        <f t="shared" si="21"/>
        <v/>
      </c>
      <c r="C462" s="13"/>
      <c r="D462" s="8"/>
      <c r="E462" s="8"/>
      <c r="F462" s="33" t="str">
        <f t="shared" ca="1" si="22"/>
        <v/>
      </c>
      <c r="G462" s="7"/>
      <c r="H462" s="7"/>
      <c r="I462" s="37"/>
      <c r="J462" s="37"/>
      <c r="K462" s="24"/>
      <c r="L462" s="7"/>
      <c r="M462" s="14"/>
      <c r="N462" s="7"/>
      <c r="O462" s="9"/>
      <c r="P462" s="9"/>
      <c r="Q462" s="9"/>
      <c r="R462" s="91"/>
      <c r="S462" s="91"/>
    </row>
    <row r="463" spans="1:23" ht="19.5" customHeight="1" x14ac:dyDescent="0.25">
      <c r="A463" s="2">
        <v>454</v>
      </c>
      <c r="B463" s="32" t="str">
        <f t="shared" si="21"/>
        <v/>
      </c>
      <c r="C463" s="16"/>
      <c r="D463" s="12"/>
      <c r="E463" s="12"/>
      <c r="F463" s="33" t="str">
        <f t="shared" ca="1" si="22"/>
        <v/>
      </c>
      <c r="G463" s="11"/>
      <c r="H463" s="11"/>
      <c r="I463" s="38"/>
      <c r="J463" s="38"/>
      <c r="K463" s="25"/>
      <c r="L463" s="11"/>
      <c r="M463" s="16"/>
      <c r="N463" s="7"/>
      <c r="O463" s="10"/>
      <c r="P463" s="10"/>
      <c r="Q463" s="10"/>
      <c r="R463" s="91"/>
      <c r="S463" s="91"/>
    </row>
    <row r="464" spans="1:23" ht="19.5" customHeight="1" x14ac:dyDescent="0.25">
      <c r="A464" s="22">
        <v>455</v>
      </c>
      <c r="B464" s="32" t="str">
        <f t="shared" si="21"/>
        <v/>
      </c>
      <c r="C464" s="16"/>
      <c r="D464" s="12"/>
      <c r="E464" s="11"/>
      <c r="F464" s="33" t="str">
        <f t="shared" ca="1" si="22"/>
        <v/>
      </c>
      <c r="G464" s="11"/>
      <c r="H464" s="11"/>
      <c r="I464" s="38"/>
      <c r="J464" s="38"/>
      <c r="K464" s="25"/>
      <c r="L464" s="11"/>
      <c r="M464" s="16"/>
      <c r="N464" s="7"/>
      <c r="O464" s="10"/>
      <c r="P464" s="10"/>
      <c r="Q464" s="10"/>
      <c r="R464" s="91"/>
      <c r="S464" s="91"/>
    </row>
    <row r="465" spans="1:19" ht="19.5" customHeight="1" x14ac:dyDescent="0.25">
      <c r="A465" s="22">
        <v>456</v>
      </c>
      <c r="B465" s="32" t="str">
        <f t="shared" si="21"/>
        <v/>
      </c>
      <c r="C465" s="16"/>
      <c r="D465" s="12"/>
      <c r="E465" s="11"/>
      <c r="F465" s="33" t="str">
        <f t="shared" ca="1" si="22"/>
        <v/>
      </c>
      <c r="G465" s="11"/>
      <c r="H465" s="11"/>
      <c r="I465" s="38"/>
      <c r="J465" s="38"/>
      <c r="K465" s="25"/>
      <c r="L465" s="11"/>
      <c r="M465" s="16"/>
      <c r="N465" s="7"/>
      <c r="O465" s="10"/>
      <c r="P465" s="10"/>
      <c r="Q465" s="10"/>
      <c r="R465" s="91"/>
      <c r="S465" s="91"/>
    </row>
    <row r="466" spans="1:19" ht="19.5" customHeight="1" x14ac:dyDescent="0.25">
      <c r="A466" s="23">
        <v>457</v>
      </c>
      <c r="B466" s="32" t="str">
        <f t="shared" si="21"/>
        <v/>
      </c>
      <c r="C466" s="13"/>
      <c r="D466" s="8"/>
      <c r="E466" s="8"/>
      <c r="F466" s="33" t="str">
        <f t="shared" ca="1" si="22"/>
        <v/>
      </c>
      <c r="G466" s="7"/>
      <c r="H466" s="7"/>
      <c r="I466" s="37"/>
      <c r="J466" s="37"/>
      <c r="K466" s="24"/>
      <c r="L466" s="7"/>
      <c r="M466" s="14"/>
      <c r="N466" s="7"/>
      <c r="O466" s="9"/>
      <c r="P466" s="9"/>
      <c r="Q466" s="9"/>
      <c r="R466" s="91"/>
      <c r="S466" s="91"/>
    </row>
    <row r="467" spans="1:19" ht="19.5" customHeight="1" x14ac:dyDescent="0.25">
      <c r="A467" s="22">
        <v>458</v>
      </c>
      <c r="B467" s="32" t="str">
        <f t="shared" si="21"/>
        <v/>
      </c>
      <c r="C467" s="13"/>
      <c r="D467" s="8"/>
      <c r="E467" s="8"/>
      <c r="F467" s="33" t="str">
        <f t="shared" ca="1" si="22"/>
        <v/>
      </c>
      <c r="G467" s="7"/>
      <c r="H467" s="7"/>
      <c r="I467" s="37"/>
      <c r="J467" s="37"/>
      <c r="K467" s="24"/>
      <c r="L467" s="7"/>
      <c r="M467" s="14"/>
      <c r="N467" s="7"/>
      <c r="O467" s="9"/>
      <c r="P467" s="9"/>
      <c r="Q467" s="9"/>
      <c r="R467" s="91"/>
      <c r="S467" s="91"/>
    </row>
    <row r="468" spans="1:19" ht="19.5" customHeight="1" x14ac:dyDescent="0.25">
      <c r="A468" s="22">
        <v>459</v>
      </c>
      <c r="B468" s="32" t="str">
        <f t="shared" si="21"/>
        <v/>
      </c>
      <c r="C468" s="13"/>
      <c r="D468" s="8"/>
      <c r="E468" s="8"/>
      <c r="F468" s="33" t="str">
        <f t="shared" ca="1" si="22"/>
        <v/>
      </c>
      <c r="G468" s="7"/>
      <c r="H468" s="7"/>
      <c r="I468" s="37"/>
      <c r="J468" s="37"/>
      <c r="K468" s="24"/>
      <c r="L468" s="7"/>
      <c r="M468" s="14"/>
      <c r="N468" s="7"/>
      <c r="O468" s="9"/>
      <c r="P468" s="9"/>
      <c r="Q468" s="9"/>
      <c r="R468" s="91"/>
      <c r="S468" s="91"/>
    </row>
    <row r="469" spans="1:19" ht="19.5" customHeight="1" x14ac:dyDescent="0.25">
      <c r="A469" s="2">
        <v>460</v>
      </c>
      <c r="B469" s="32" t="str">
        <f t="shared" si="21"/>
        <v/>
      </c>
      <c r="C469" s="16"/>
      <c r="D469" s="12"/>
      <c r="E469" s="12"/>
      <c r="F469" s="33" t="str">
        <f t="shared" ca="1" si="22"/>
        <v/>
      </c>
      <c r="G469" s="11"/>
      <c r="H469" s="11"/>
      <c r="I469" s="38"/>
      <c r="J469" s="38"/>
      <c r="K469" s="25"/>
      <c r="L469" s="11"/>
      <c r="M469" s="16"/>
      <c r="N469" s="7"/>
      <c r="O469" s="10"/>
      <c r="P469" s="10"/>
      <c r="Q469" s="10"/>
      <c r="R469" s="91"/>
      <c r="S469" s="91"/>
    </row>
    <row r="470" spans="1:19" ht="19.5" customHeight="1" x14ac:dyDescent="0.25">
      <c r="A470" s="22">
        <v>461</v>
      </c>
      <c r="B470" s="32" t="str">
        <f t="shared" si="21"/>
        <v/>
      </c>
      <c r="C470" s="16"/>
      <c r="D470" s="12"/>
      <c r="E470" s="11"/>
      <c r="F470" s="33" t="str">
        <f t="shared" ca="1" si="22"/>
        <v/>
      </c>
      <c r="G470" s="11"/>
      <c r="H470" s="11"/>
      <c r="I470" s="38"/>
      <c r="J470" s="38"/>
      <c r="K470" s="25"/>
      <c r="L470" s="11"/>
      <c r="M470" s="16"/>
      <c r="N470" s="7"/>
      <c r="O470" s="10"/>
      <c r="P470" s="10"/>
      <c r="Q470" s="10"/>
      <c r="R470" s="91"/>
      <c r="S470" s="91"/>
    </row>
    <row r="471" spans="1:19" ht="19.5" customHeight="1" x14ac:dyDescent="0.25">
      <c r="A471" s="22">
        <v>462</v>
      </c>
      <c r="B471" s="32" t="str">
        <f t="shared" si="21"/>
        <v/>
      </c>
      <c r="C471" s="16"/>
      <c r="D471" s="12"/>
      <c r="E471" s="11"/>
      <c r="F471" s="33" t="str">
        <f t="shared" ca="1" si="22"/>
        <v/>
      </c>
      <c r="G471" s="11"/>
      <c r="H471" s="11"/>
      <c r="I471" s="38"/>
      <c r="J471" s="38"/>
      <c r="K471" s="25"/>
      <c r="L471" s="11"/>
      <c r="M471" s="16"/>
      <c r="N471" s="7"/>
      <c r="O471" s="10"/>
      <c r="P471" s="10"/>
      <c r="Q471" s="10"/>
      <c r="R471" s="91"/>
      <c r="S471" s="91"/>
    </row>
    <row r="472" spans="1:19" ht="19.5" customHeight="1" x14ac:dyDescent="0.25">
      <c r="A472" s="23">
        <v>463</v>
      </c>
      <c r="B472" s="32" t="str">
        <f t="shared" si="21"/>
        <v/>
      </c>
      <c r="C472" s="13"/>
      <c r="D472" s="8"/>
      <c r="E472" s="8"/>
      <c r="F472" s="33" t="str">
        <f t="shared" ca="1" si="22"/>
        <v/>
      </c>
      <c r="G472" s="7"/>
      <c r="H472" s="7"/>
      <c r="I472" s="37"/>
      <c r="J472" s="37"/>
      <c r="K472" s="24"/>
      <c r="L472" s="7"/>
      <c r="M472" s="14"/>
      <c r="N472" s="7"/>
      <c r="O472" s="9"/>
      <c r="P472" s="9"/>
      <c r="Q472" s="9"/>
      <c r="R472" s="91"/>
      <c r="S472" s="91"/>
    </row>
    <row r="473" spans="1:19" ht="19.5" customHeight="1" x14ac:dyDescent="0.25">
      <c r="A473" s="22">
        <v>464</v>
      </c>
      <c r="B473" s="32" t="str">
        <f t="shared" si="21"/>
        <v/>
      </c>
      <c r="C473" s="13"/>
      <c r="D473" s="8"/>
      <c r="E473" s="8"/>
      <c r="F473" s="33" t="str">
        <f t="shared" ca="1" si="22"/>
        <v/>
      </c>
      <c r="G473" s="7"/>
      <c r="H473" s="7"/>
      <c r="I473" s="37"/>
      <c r="J473" s="37"/>
      <c r="K473" s="24"/>
      <c r="L473" s="7"/>
      <c r="M473" s="14"/>
      <c r="N473" s="7"/>
      <c r="O473" s="9"/>
      <c r="P473" s="9"/>
      <c r="Q473" s="9"/>
      <c r="R473" s="91"/>
      <c r="S473" s="91"/>
    </row>
    <row r="474" spans="1:19" ht="19.5" customHeight="1" x14ac:dyDescent="0.25">
      <c r="A474" s="22">
        <v>465</v>
      </c>
      <c r="B474" s="32" t="str">
        <f t="shared" si="21"/>
        <v/>
      </c>
      <c r="C474" s="13"/>
      <c r="D474" s="8"/>
      <c r="E474" s="8"/>
      <c r="F474" s="33" t="str">
        <f t="shared" ca="1" si="22"/>
        <v/>
      </c>
      <c r="G474" s="7"/>
      <c r="H474" s="7"/>
      <c r="I474" s="37"/>
      <c r="J474" s="37"/>
      <c r="K474" s="24"/>
      <c r="L474" s="7"/>
      <c r="M474" s="14"/>
      <c r="N474" s="7"/>
      <c r="O474" s="9"/>
      <c r="P474" s="9"/>
      <c r="Q474" s="9"/>
      <c r="R474" s="91"/>
      <c r="S474" s="91"/>
    </row>
    <row r="475" spans="1:19" ht="19.5" customHeight="1" x14ac:dyDescent="0.25">
      <c r="A475" s="2">
        <v>466</v>
      </c>
      <c r="B475" s="32" t="str">
        <f t="shared" si="21"/>
        <v/>
      </c>
      <c r="C475" s="16"/>
      <c r="D475" s="12"/>
      <c r="E475" s="12"/>
      <c r="F475" s="33" t="str">
        <f t="shared" ca="1" si="22"/>
        <v/>
      </c>
      <c r="G475" s="11"/>
      <c r="H475" s="11"/>
      <c r="I475" s="38"/>
      <c r="J475" s="38"/>
      <c r="K475" s="25"/>
      <c r="L475" s="11"/>
      <c r="M475" s="16"/>
      <c r="N475" s="7"/>
      <c r="O475" s="10"/>
      <c r="P475" s="10"/>
      <c r="Q475" s="10"/>
      <c r="R475" s="91"/>
      <c r="S475" s="91"/>
    </row>
    <row r="476" spans="1:19" ht="19.5" customHeight="1" x14ac:dyDescent="0.25">
      <c r="A476" s="22">
        <v>467</v>
      </c>
      <c r="B476" s="32" t="str">
        <f t="shared" si="21"/>
        <v/>
      </c>
      <c r="C476" s="16"/>
      <c r="D476" s="12"/>
      <c r="E476" s="11"/>
      <c r="F476" s="33" t="str">
        <f t="shared" ca="1" si="22"/>
        <v/>
      </c>
      <c r="G476" s="11"/>
      <c r="H476" s="11"/>
      <c r="I476" s="38"/>
      <c r="J476" s="38"/>
      <c r="K476" s="25"/>
      <c r="L476" s="11"/>
      <c r="M476" s="16"/>
      <c r="N476" s="7"/>
      <c r="O476" s="10"/>
      <c r="P476" s="10"/>
      <c r="Q476" s="10"/>
      <c r="R476" s="91"/>
      <c r="S476" s="91"/>
    </row>
    <row r="477" spans="1:19" ht="19.5" customHeight="1" x14ac:dyDescent="0.25">
      <c r="A477" s="22">
        <v>468</v>
      </c>
      <c r="B477" s="32" t="str">
        <f t="shared" si="21"/>
        <v/>
      </c>
      <c r="C477" s="16"/>
      <c r="D477" s="12"/>
      <c r="E477" s="11"/>
      <c r="F477" s="33" t="str">
        <f t="shared" ca="1" si="22"/>
        <v/>
      </c>
      <c r="G477" s="11"/>
      <c r="H477" s="11"/>
      <c r="I477" s="38"/>
      <c r="J477" s="38"/>
      <c r="K477" s="25"/>
      <c r="L477" s="11"/>
      <c r="M477" s="16"/>
      <c r="N477" s="7"/>
      <c r="O477" s="10"/>
      <c r="P477" s="10"/>
      <c r="Q477" s="10"/>
      <c r="R477" s="91"/>
      <c r="S477" s="91"/>
    </row>
    <row r="478" spans="1:19" ht="19.5" customHeight="1" x14ac:dyDescent="0.25">
      <c r="A478" s="23">
        <v>469</v>
      </c>
      <c r="B478" s="32" t="str">
        <f t="shared" si="21"/>
        <v/>
      </c>
      <c r="C478" s="13"/>
      <c r="D478" s="8"/>
      <c r="E478" s="8"/>
      <c r="F478" s="33" t="str">
        <f t="shared" ca="1" si="22"/>
        <v/>
      </c>
      <c r="G478" s="7"/>
      <c r="H478" s="7"/>
      <c r="I478" s="37"/>
      <c r="J478" s="37"/>
      <c r="K478" s="24"/>
      <c r="L478" s="7"/>
      <c r="M478" s="14"/>
      <c r="N478" s="7"/>
      <c r="O478" s="9"/>
      <c r="P478" s="9"/>
      <c r="Q478" s="9"/>
      <c r="R478" s="91"/>
      <c r="S478" s="91"/>
    </row>
    <row r="479" spans="1:19" ht="19.5" customHeight="1" x14ac:dyDescent="0.25">
      <c r="A479" s="22">
        <v>470</v>
      </c>
      <c r="B479" s="32" t="str">
        <f t="shared" si="21"/>
        <v/>
      </c>
      <c r="C479" s="13"/>
      <c r="D479" s="8"/>
      <c r="E479" s="8"/>
      <c r="F479" s="33" t="str">
        <f t="shared" ca="1" si="22"/>
        <v/>
      </c>
      <c r="G479" s="7"/>
      <c r="H479" s="7"/>
      <c r="I479" s="37"/>
      <c r="J479" s="37"/>
      <c r="K479" s="24"/>
      <c r="L479" s="7"/>
      <c r="M479" s="14"/>
      <c r="N479" s="7"/>
      <c r="O479" s="9"/>
      <c r="P479" s="9"/>
      <c r="Q479" s="9"/>
      <c r="R479" s="91"/>
      <c r="S479" s="91"/>
    </row>
    <row r="480" spans="1:19" ht="19.5" customHeight="1" x14ac:dyDescent="0.25">
      <c r="A480" s="22">
        <v>471</v>
      </c>
      <c r="B480" s="32" t="str">
        <f t="shared" si="21"/>
        <v/>
      </c>
      <c r="C480" s="13"/>
      <c r="D480" s="8"/>
      <c r="E480" s="8"/>
      <c r="F480" s="33" t="str">
        <f t="shared" ca="1" si="22"/>
        <v/>
      </c>
      <c r="G480" s="7"/>
      <c r="H480" s="7"/>
      <c r="I480" s="37"/>
      <c r="J480" s="37"/>
      <c r="K480" s="24"/>
      <c r="L480" s="7"/>
      <c r="M480" s="14"/>
      <c r="N480" s="7"/>
      <c r="O480" s="9"/>
      <c r="P480" s="9"/>
      <c r="Q480" s="9"/>
      <c r="R480" s="91"/>
      <c r="S480" s="91"/>
    </row>
    <row r="481" spans="1:19" ht="19.5" customHeight="1" x14ac:dyDescent="0.25">
      <c r="A481" s="2">
        <v>472</v>
      </c>
      <c r="B481" s="32" t="str">
        <f t="shared" si="21"/>
        <v/>
      </c>
      <c r="C481" s="16"/>
      <c r="D481" s="12"/>
      <c r="E481" s="12"/>
      <c r="F481" s="33" t="str">
        <f t="shared" ca="1" si="22"/>
        <v/>
      </c>
      <c r="G481" s="11"/>
      <c r="H481" s="11"/>
      <c r="I481" s="38"/>
      <c r="J481" s="38"/>
      <c r="K481" s="25"/>
      <c r="L481" s="11"/>
      <c r="M481" s="16"/>
      <c r="N481" s="7"/>
      <c r="O481" s="10"/>
      <c r="P481" s="10"/>
      <c r="Q481" s="10"/>
      <c r="R481" s="91"/>
      <c r="S481" s="91"/>
    </row>
    <row r="482" spans="1:19" ht="19.5" customHeight="1" x14ac:dyDescent="0.25">
      <c r="A482" s="22">
        <v>473</v>
      </c>
      <c r="B482" s="32" t="str">
        <f t="shared" si="21"/>
        <v/>
      </c>
      <c r="C482" s="16"/>
      <c r="D482" s="12"/>
      <c r="E482" s="11"/>
      <c r="F482" s="33" t="str">
        <f t="shared" ca="1" si="22"/>
        <v/>
      </c>
      <c r="G482" s="11"/>
      <c r="H482" s="11"/>
      <c r="I482" s="38"/>
      <c r="J482" s="38"/>
      <c r="K482" s="25"/>
      <c r="L482" s="11"/>
      <c r="M482" s="16"/>
      <c r="N482" s="7"/>
      <c r="O482" s="10"/>
      <c r="P482" s="10"/>
      <c r="Q482" s="10"/>
      <c r="R482" s="91"/>
      <c r="S482" s="91"/>
    </row>
    <row r="483" spans="1:19" ht="19.5" customHeight="1" x14ac:dyDescent="0.25">
      <c r="A483" s="22">
        <v>474</v>
      </c>
      <c r="B483" s="32" t="str">
        <f t="shared" si="21"/>
        <v/>
      </c>
      <c r="C483" s="16"/>
      <c r="D483" s="12"/>
      <c r="E483" s="11"/>
      <c r="F483" s="33" t="str">
        <f t="shared" ca="1" si="22"/>
        <v/>
      </c>
      <c r="G483" s="11"/>
      <c r="H483" s="11"/>
      <c r="I483" s="38"/>
      <c r="J483" s="38"/>
      <c r="K483" s="25"/>
      <c r="L483" s="11"/>
      <c r="M483" s="16"/>
      <c r="N483" s="7"/>
      <c r="O483" s="10"/>
      <c r="P483" s="10"/>
      <c r="Q483" s="10"/>
      <c r="R483" s="91"/>
      <c r="S483" s="91"/>
    </row>
    <row r="484" spans="1:19" ht="19.5" customHeight="1" x14ac:dyDescent="0.25">
      <c r="A484" s="23">
        <v>475</v>
      </c>
      <c r="B484" s="32" t="str">
        <f t="shared" si="21"/>
        <v/>
      </c>
      <c r="C484" s="13"/>
      <c r="D484" s="8"/>
      <c r="E484" s="8"/>
      <c r="F484" s="33" t="str">
        <f t="shared" ca="1" si="22"/>
        <v/>
      </c>
      <c r="G484" s="7"/>
      <c r="H484" s="7"/>
      <c r="I484" s="37"/>
      <c r="J484" s="37"/>
      <c r="K484" s="24"/>
      <c r="L484" s="7"/>
      <c r="M484" s="14"/>
      <c r="N484" s="7"/>
      <c r="O484" s="9"/>
      <c r="P484" s="9"/>
      <c r="Q484" s="9"/>
      <c r="R484" s="91"/>
      <c r="S484" s="91"/>
    </row>
    <row r="485" spans="1:19" ht="19.5" customHeight="1" x14ac:dyDescent="0.25">
      <c r="A485" s="22">
        <v>476</v>
      </c>
      <c r="B485" s="32" t="str">
        <f t="shared" si="21"/>
        <v/>
      </c>
      <c r="C485" s="13"/>
      <c r="D485" s="8"/>
      <c r="E485" s="8"/>
      <c r="F485" s="33" t="str">
        <f t="shared" ca="1" si="22"/>
        <v/>
      </c>
      <c r="G485" s="7"/>
      <c r="H485" s="7"/>
      <c r="I485" s="37"/>
      <c r="J485" s="37"/>
      <c r="K485" s="24"/>
      <c r="L485" s="7"/>
      <c r="M485" s="14"/>
      <c r="N485" s="7"/>
      <c r="O485" s="9"/>
      <c r="P485" s="9"/>
      <c r="Q485" s="9"/>
      <c r="R485" s="91"/>
      <c r="S485" s="91"/>
    </row>
    <row r="486" spans="1:19" ht="19.5" customHeight="1" x14ac:dyDescent="0.25">
      <c r="A486" s="22">
        <v>477</v>
      </c>
      <c r="B486" s="32" t="str">
        <f t="shared" si="21"/>
        <v/>
      </c>
      <c r="C486" s="13"/>
      <c r="D486" s="8"/>
      <c r="E486" s="8"/>
      <c r="F486" s="33" t="str">
        <f t="shared" ca="1" si="22"/>
        <v/>
      </c>
      <c r="G486" s="7"/>
      <c r="H486" s="7"/>
      <c r="I486" s="37"/>
      <c r="J486" s="37"/>
      <c r="K486" s="24"/>
      <c r="L486" s="7"/>
      <c r="M486" s="14"/>
      <c r="N486" s="7"/>
      <c r="O486" s="9"/>
      <c r="P486" s="9"/>
      <c r="Q486" s="9"/>
      <c r="R486" s="91"/>
      <c r="S486" s="91"/>
    </row>
    <row r="487" spans="1:19" ht="19.5" customHeight="1" x14ac:dyDescent="0.25">
      <c r="A487" s="2">
        <v>478</v>
      </c>
      <c r="B487" s="32" t="str">
        <f t="shared" si="21"/>
        <v/>
      </c>
      <c r="C487" s="16"/>
      <c r="D487" s="12"/>
      <c r="E487" s="12"/>
      <c r="F487" s="33" t="str">
        <f t="shared" ca="1" si="22"/>
        <v/>
      </c>
      <c r="G487" s="11"/>
      <c r="H487" s="11"/>
      <c r="I487" s="38"/>
      <c r="J487" s="38"/>
      <c r="K487" s="25"/>
      <c r="L487" s="11"/>
      <c r="M487" s="16"/>
      <c r="N487" s="7"/>
      <c r="O487" s="10"/>
      <c r="P487" s="10"/>
      <c r="Q487" s="10"/>
      <c r="R487" s="91"/>
      <c r="S487" s="91"/>
    </row>
    <row r="488" spans="1:19" ht="19.5" customHeight="1" x14ac:dyDescent="0.25">
      <c r="A488" s="22">
        <v>479</v>
      </c>
      <c r="B488" s="32" t="str">
        <f t="shared" si="21"/>
        <v/>
      </c>
      <c r="C488" s="16"/>
      <c r="D488" s="12"/>
      <c r="E488" s="11"/>
      <c r="F488" s="33" t="str">
        <f t="shared" ca="1" si="22"/>
        <v/>
      </c>
      <c r="G488" s="11"/>
      <c r="H488" s="11"/>
      <c r="I488" s="38"/>
      <c r="J488" s="38"/>
      <c r="K488" s="25"/>
      <c r="L488" s="11"/>
      <c r="M488" s="16"/>
      <c r="N488" s="7"/>
      <c r="O488" s="10"/>
      <c r="P488" s="10"/>
      <c r="Q488" s="10"/>
      <c r="R488" s="91"/>
      <c r="S488" s="91"/>
    </row>
    <row r="489" spans="1:19" ht="19.5" customHeight="1" x14ac:dyDescent="0.25">
      <c r="A489" s="22">
        <v>480</v>
      </c>
      <c r="B489" s="32" t="str">
        <f t="shared" si="21"/>
        <v/>
      </c>
      <c r="C489" s="16"/>
      <c r="D489" s="12"/>
      <c r="E489" s="11"/>
      <c r="F489" s="33" t="str">
        <f t="shared" ca="1" si="22"/>
        <v/>
      </c>
      <c r="G489" s="11"/>
      <c r="H489" s="11"/>
      <c r="I489" s="38"/>
      <c r="J489" s="38"/>
      <c r="K489" s="25"/>
      <c r="L489" s="11"/>
      <c r="M489" s="16"/>
      <c r="N489" s="7"/>
      <c r="O489" s="10"/>
      <c r="P489" s="10"/>
      <c r="Q489" s="10"/>
      <c r="R489" s="91"/>
      <c r="S489" s="91"/>
    </row>
    <row r="490" spans="1:19" ht="19.5" customHeight="1" x14ac:dyDescent="0.25">
      <c r="A490" s="23">
        <v>481</v>
      </c>
      <c r="B490" s="32" t="str">
        <f t="shared" si="21"/>
        <v/>
      </c>
      <c r="C490" s="13"/>
      <c r="D490" s="8"/>
      <c r="E490" s="8"/>
      <c r="F490" s="33" t="str">
        <f t="shared" ca="1" si="22"/>
        <v/>
      </c>
      <c r="G490" s="7"/>
      <c r="H490" s="7"/>
      <c r="I490" s="37"/>
      <c r="J490" s="37"/>
      <c r="K490" s="24"/>
      <c r="L490" s="7"/>
      <c r="M490" s="14"/>
      <c r="N490" s="7"/>
      <c r="O490" s="9"/>
      <c r="P490" s="9"/>
      <c r="Q490" s="9"/>
      <c r="R490" s="91"/>
      <c r="S490" s="91"/>
    </row>
    <row r="491" spans="1:19" ht="19.5" customHeight="1" x14ac:dyDescent="0.25">
      <c r="A491" s="22">
        <v>482</v>
      </c>
      <c r="B491" s="32" t="str">
        <f t="shared" si="21"/>
        <v/>
      </c>
      <c r="C491" s="13"/>
      <c r="D491" s="8"/>
      <c r="E491" s="8"/>
      <c r="F491" s="33" t="str">
        <f t="shared" ca="1" si="22"/>
        <v/>
      </c>
      <c r="G491" s="7"/>
      <c r="H491" s="7"/>
      <c r="I491" s="37"/>
      <c r="J491" s="37"/>
      <c r="K491" s="24"/>
      <c r="L491" s="7"/>
      <c r="M491" s="14"/>
      <c r="N491" s="7"/>
      <c r="O491" s="9"/>
      <c r="P491" s="9"/>
      <c r="Q491" s="9"/>
      <c r="R491" s="91"/>
      <c r="S491" s="91"/>
    </row>
    <row r="492" spans="1:19" ht="19.5" customHeight="1" x14ac:dyDescent="0.25">
      <c r="A492" s="22">
        <v>483</v>
      </c>
      <c r="B492" s="32" t="str">
        <f t="shared" si="21"/>
        <v/>
      </c>
      <c r="C492" s="13"/>
      <c r="D492" s="8"/>
      <c r="E492" s="8"/>
      <c r="F492" s="33" t="str">
        <f t="shared" ca="1" si="22"/>
        <v/>
      </c>
      <c r="G492" s="7"/>
      <c r="H492" s="7"/>
      <c r="I492" s="37"/>
      <c r="J492" s="37"/>
      <c r="K492" s="24"/>
      <c r="L492" s="7"/>
      <c r="M492" s="14"/>
      <c r="N492" s="7"/>
      <c r="O492" s="9"/>
      <c r="P492" s="9"/>
      <c r="Q492" s="9"/>
      <c r="R492" s="91"/>
      <c r="S492" s="91"/>
    </row>
    <row r="493" spans="1:19" ht="19.5" customHeight="1" x14ac:dyDescent="0.25">
      <c r="A493" s="2">
        <v>484</v>
      </c>
      <c r="B493" s="32" t="str">
        <f t="shared" si="21"/>
        <v/>
      </c>
      <c r="C493" s="16"/>
      <c r="D493" s="12"/>
      <c r="E493" s="12"/>
      <c r="F493" s="33" t="str">
        <f t="shared" ca="1" si="22"/>
        <v/>
      </c>
      <c r="G493" s="11"/>
      <c r="H493" s="11"/>
      <c r="I493" s="38"/>
      <c r="J493" s="38"/>
      <c r="K493" s="25"/>
      <c r="L493" s="11"/>
      <c r="M493" s="16"/>
      <c r="N493" s="7"/>
      <c r="O493" s="10"/>
      <c r="P493" s="10"/>
      <c r="Q493" s="10"/>
      <c r="R493" s="91"/>
      <c r="S493" s="91"/>
    </row>
    <row r="494" spans="1:19" ht="19.5" customHeight="1" x14ac:dyDescent="0.25">
      <c r="A494" s="22">
        <v>485</v>
      </c>
      <c r="B494" s="32" t="str">
        <f t="shared" si="21"/>
        <v/>
      </c>
      <c r="C494" s="16"/>
      <c r="D494" s="12"/>
      <c r="E494" s="11"/>
      <c r="F494" s="33" t="str">
        <f t="shared" ca="1" si="22"/>
        <v/>
      </c>
      <c r="G494" s="11"/>
      <c r="H494" s="11"/>
      <c r="I494" s="38"/>
      <c r="J494" s="38"/>
      <c r="K494" s="25"/>
      <c r="L494" s="11"/>
      <c r="M494" s="16"/>
      <c r="N494" s="7"/>
      <c r="O494" s="10"/>
      <c r="P494" s="10"/>
      <c r="Q494" s="10"/>
      <c r="R494" s="91"/>
      <c r="S494" s="91"/>
    </row>
    <row r="495" spans="1:19" ht="19.5" customHeight="1" x14ac:dyDescent="0.25">
      <c r="A495" s="22">
        <v>486</v>
      </c>
      <c r="B495" s="32" t="str">
        <f t="shared" si="21"/>
        <v/>
      </c>
      <c r="C495" s="16"/>
      <c r="D495" s="12"/>
      <c r="E495" s="11"/>
      <c r="F495" s="33" t="str">
        <f t="shared" ca="1" si="22"/>
        <v/>
      </c>
      <c r="G495" s="11"/>
      <c r="H495" s="11"/>
      <c r="I495" s="38"/>
      <c r="J495" s="38"/>
      <c r="K495" s="25"/>
      <c r="L495" s="11"/>
      <c r="M495" s="16"/>
      <c r="N495" s="7"/>
      <c r="O495" s="10"/>
      <c r="P495" s="10"/>
      <c r="Q495" s="10"/>
      <c r="R495" s="91"/>
      <c r="S495" s="91"/>
    </row>
    <row r="496" spans="1:19" ht="19.5" customHeight="1" x14ac:dyDescent="0.25">
      <c r="A496" s="23">
        <v>487</v>
      </c>
      <c r="B496" s="32" t="str">
        <f t="shared" si="21"/>
        <v/>
      </c>
      <c r="C496" s="13"/>
      <c r="D496" s="8"/>
      <c r="E496" s="8"/>
      <c r="F496" s="33" t="str">
        <f t="shared" ca="1" si="22"/>
        <v/>
      </c>
      <c r="G496" s="7"/>
      <c r="H496" s="7"/>
      <c r="I496" s="37"/>
      <c r="J496" s="37"/>
      <c r="K496" s="24"/>
      <c r="L496" s="7"/>
      <c r="M496" s="14"/>
      <c r="N496" s="7"/>
      <c r="O496" s="9"/>
      <c r="P496" s="9"/>
      <c r="Q496" s="9"/>
      <c r="R496" s="91"/>
      <c r="S496" s="91"/>
    </row>
    <row r="497" spans="1:19" ht="19.5" customHeight="1" x14ac:dyDescent="0.25">
      <c r="A497" s="22">
        <v>488</v>
      </c>
      <c r="B497" s="32" t="str">
        <f t="shared" si="21"/>
        <v/>
      </c>
      <c r="C497" s="13"/>
      <c r="D497" s="8"/>
      <c r="E497" s="8"/>
      <c r="F497" s="33" t="str">
        <f t="shared" ca="1" si="22"/>
        <v/>
      </c>
      <c r="G497" s="7"/>
      <c r="H497" s="7"/>
      <c r="I497" s="37"/>
      <c r="J497" s="37"/>
      <c r="K497" s="24"/>
      <c r="L497" s="7"/>
      <c r="M497" s="14"/>
      <c r="N497" s="7"/>
      <c r="O497" s="9"/>
      <c r="P497" s="9"/>
      <c r="Q497" s="9"/>
      <c r="R497" s="91"/>
      <c r="S497" s="91"/>
    </row>
    <row r="498" spans="1:19" ht="19.5" customHeight="1" x14ac:dyDescent="0.25">
      <c r="A498" s="22">
        <v>489</v>
      </c>
      <c r="B498" s="32" t="str">
        <f t="shared" si="21"/>
        <v/>
      </c>
      <c r="C498" s="13"/>
      <c r="D498" s="8"/>
      <c r="E498" s="8"/>
      <c r="F498" s="33" t="str">
        <f t="shared" ca="1" si="22"/>
        <v/>
      </c>
      <c r="G498" s="7"/>
      <c r="H498" s="7"/>
      <c r="I498" s="37"/>
      <c r="J498" s="37"/>
      <c r="K498" s="24"/>
      <c r="L498" s="7"/>
      <c r="M498" s="14"/>
      <c r="N498" s="7"/>
      <c r="O498" s="9"/>
      <c r="P498" s="9"/>
      <c r="Q498" s="9"/>
      <c r="R498" s="91"/>
      <c r="S498" s="91"/>
    </row>
    <row r="499" spans="1:19" ht="19.5" customHeight="1" x14ac:dyDescent="0.25">
      <c r="A499" s="2">
        <v>490</v>
      </c>
      <c r="B499" s="32" t="str">
        <f t="shared" si="21"/>
        <v/>
      </c>
      <c r="C499" s="16"/>
      <c r="D499" s="12"/>
      <c r="E499" s="12"/>
      <c r="F499" s="33" t="str">
        <f t="shared" ca="1" si="22"/>
        <v/>
      </c>
      <c r="G499" s="11"/>
      <c r="H499" s="11"/>
      <c r="I499" s="38"/>
      <c r="J499" s="38"/>
      <c r="K499" s="25"/>
      <c r="L499" s="11"/>
      <c r="M499" s="16"/>
      <c r="N499" s="7"/>
      <c r="O499" s="10"/>
      <c r="P499" s="10"/>
      <c r="Q499" s="10"/>
      <c r="R499" s="91"/>
      <c r="S499" s="91"/>
    </row>
    <row r="500" spans="1:19" ht="19.5" customHeight="1" x14ac:dyDescent="0.25">
      <c r="A500" s="22">
        <v>491</v>
      </c>
      <c r="B500" s="32" t="str">
        <f t="shared" si="21"/>
        <v/>
      </c>
      <c r="C500" s="16"/>
      <c r="D500" s="12"/>
      <c r="E500" s="11"/>
      <c r="F500" s="33" t="str">
        <f t="shared" ca="1" si="22"/>
        <v/>
      </c>
      <c r="G500" s="11"/>
      <c r="H500" s="11"/>
      <c r="I500" s="38"/>
      <c r="J500" s="38"/>
      <c r="K500" s="25"/>
      <c r="L500" s="11"/>
      <c r="M500" s="16"/>
      <c r="N500" s="7"/>
      <c r="O500" s="10"/>
      <c r="P500" s="10"/>
      <c r="Q500" s="10"/>
      <c r="R500" s="91"/>
      <c r="S500" s="91"/>
    </row>
    <row r="501" spans="1:19" ht="19.5" customHeight="1" x14ac:dyDescent="0.25">
      <c r="A501" s="22">
        <v>492</v>
      </c>
      <c r="B501" s="32" t="str">
        <f t="shared" si="21"/>
        <v/>
      </c>
      <c r="C501" s="16"/>
      <c r="D501" s="12"/>
      <c r="E501" s="11"/>
      <c r="F501" s="33" t="str">
        <f t="shared" ca="1" si="22"/>
        <v/>
      </c>
      <c r="G501" s="11"/>
      <c r="H501" s="11"/>
      <c r="I501" s="38"/>
      <c r="J501" s="38"/>
      <c r="K501" s="25"/>
      <c r="L501" s="11"/>
      <c r="M501" s="16"/>
      <c r="N501" s="7"/>
      <c r="O501" s="10"/>
      <c r="P501" s="10"/>
      <c r="Q501" s="10"/>
      <c r="R501" s="91"/>
      <c r="S501" s="91"/>
    </row>
    <row r="502" spans="1:19" ht="19.5" customHeight="1" x14ac:dyDescent="0.25">
      <c r="A502" s="23">
        <v>493</v>
      </c>
      <c r="B502" s="32" t="str">
        <f t="shared" si="21"/>
        <v/>
      </c>
      <c r="C502" s="13"/>
      <c r="D502" s="8"/>
      <c r="E502" s="8"/>
      <c r="F502" s="33" t="str">
        <f t="shared" ca="1" si="22"/>
        <v/>
      </c>
      <c r="G502" s="7"/>
      <c r="H502" s="7"/>
      <c r="I502" s="37"/>
      <c r="J502" s="37"/>
      <c r="K502" s="24"/>
      <c r="L502" s="7"/>
      <c r="M502" s="14"/>
      <c r="N502" s="7"/>
      <c r="O502" s="9"/>
      <c r="P502" s="9"/>
      <c r="Q502" s="9"/>
      <c r="R502" s="91"/>
      <c r="S502" s="91"/>
    </row>
    <row r="503" spans="1:19" ht="19.5" customHeight="1" x14ac:dyDescent="0.25">
      <c r="A503" s="22">
        <v>494</v>
      </c>
      <c r="B503" s="32" t="str">
        <f t="shared" si="21"/>
        <v/>
      </c>
      <c r="C503" s="13"/>
      <c r="D503" s="8"/>
      <c r="E503" s="8"/>
      <c r="F503" s="33" t="str">
        <f t="shared" ca="1" si="22"/>
        <v/>
      </c>
      <c r="G503" s="7"/>
      <c r="H503" s="7"/>
      <c r="I503" s="37"/>
      <c r="J503" s="37"/>
      <c r="K503" s="24"/>
      <c r="L503" s="7"/>
      <c r="M503" s="14"/>
      <c r="N503" s="7"/>
      <c r="O503" s="9"/>
      <c r="P503" s="9"/>
      <c r="Q503" s="9"/>
      <c r="R503" s="91"/>
      <c r="S503" s="91"/>
    </row>
    <row r="504" spans="1:19" ht="19.5" customHeight="1" x14ac:dyDescent="0.25">
      <c r="A504" s="22">
        <v>495</v>
      </c>
      <c r="B504" s="32" t="str">
        <f t="shared" si="21"/>
        <v/>
      </c>
      <c r="C504" s="13"/>
      <c r="D504" s="8"/>
      <c r="E504" s="8"/>
      <c r="F504" s="33" t="str">
        <f t="shared" ca="1" si="22"/>
        <v/>
      </c>
      <c r="G504" s="7"/>
      <c r="H504" s="7"/>
      <c r="I504" s="37"/>
      <c r="J504" s="37"/>
      <c r="K504" s="24"/>
      <c r="L504" s="7"/>
      <c r="M504" s="14"/>
      <c r="N504" s="7"/>
      <c r="O504" s="9"/>
      <c r="P504" s="9"/>
      <c r="Q504" s="9"/>
      <c r="R504" s="91"/>
      <c r="S504" s="91"/>
    </row>
    <row r="505" spans="1:19" ht="19.5" customHeight="1" x14ac:dyDescent="0.25">
      <c r="A505" s="2">
        <v>496</v>
      </c>
      <c r="B505" s="32" t="str">
        <f t="shared" si="21"/>
        <v/>
      </c>
      <c r="C505" s="16"/>
      <c r="D505" s="12"/>
      <c r="E505" s="12"/>
      <c r="F505" s="33" t="str">
        <f t="shared" ca="1" si="22"/>
        <v/>
      </c>
      <c r="G505" s="11"/>
      <c r="H505" s="11"/>
      <c r="I505" s="38"/>
      <c r="J505" s="38"/>
      <c r="K505" s="25"/>
      <c r="L505" s="11"/>
      <c r="M505" s="16"/>
      <c r="N505" s="7"/>
      <c r="O505" s="10"/>
      <c r="P505" s="10"/>
      <c r="Q505" s="10"/>
      <c r="R505" s="91"/>
      <c r="S505" s="91"/>
    </row>
    <row r="506" spans="1:19" ht="19.5" customHeight="1" x14ac:dyDescent="0.25">
      <c r="A506" s="22">
        <v>497</v>
      </c>
      <c r="B506" s="32" t="str">
        <f t="shared" si="21"/>
        <v/>
      </c>
      <c r="C506" s="16"/>
      <c r="D506" s="12"/>
      <c r="E506" s="11"/>
      <c r="F506" s="33" t="str">
        <f t="shared" ca="1" si="22"/>
        <v/>
      </c>
      <c r="G506" s="11"/>
      <c r="H506" s="11"/>
      <c r="I506" s="38"/>
      <c r="J506" s="38"/>
      <c r="K506" s="25"/>
      <c r="L506" s="11"/>
      <c r="M506" s="16"/>
      <c r="N506" s="7"/>
      <c r="O506" s="10"/>
      <c r="P506" s="10"/>
      <c r="Q506" s="10"/>
      <c r="R506" s="91"/>
      <c r="S506" s="91"/>
    </row>
    <row r="507" spans="1:19" ht="19.5" customHeight="1" x14ac:dyDescent="0.25">
      <c r="A507" s="22">
        <v>498</v>
      </c>
      <c r="B507" s="32" t="str">
        <f t="shared" si="21"/>
        <v/>
      </c>
      <c r="C507" s="16"/>
      <c r="D507" s="12"/>
      <c r="E507" s="11"/>
      <c r="F507" s="33" t="str">
        <f t="shared" ca="1" si="22"/>
        <v/>
      </c>
      <c r="G507" s="11"/>
      <c r="H507" s="11"/>
      <c r="I507" s="38"/>
      <c r="J507" s="38"/>
      <c r="K507" s="25"/>
      <c r="L507" s="11"/>
      <c r="M507" s="16"/>
      <c r="N507" s="7"/>
      <c r="O507" s="10"/>
      <c r="P507" s="10"/>
      <c r="Q507" s="10"/>
      <c r="R507" s="91"/>
      <c r="S507" s="91"/>
    </row>
    <row r="508" spans="1:19" ht="19.5" customHeight="1" x14ac:dyDescent="0.25">
      <c r="A508" s="23">
        <v>499</v>
      </c>
      <c r="B508" s="32" t="str">
        <f t="shared" si="21"/>
        <v/>
      </c>
      <c r="C508" s="13"/>
      <c r="D508" s="8"/>
      <c r="E508" s="8"/>
      <c r="F508" s="33" t="str">
        <f t="shared" ca="1" si="22"/>
        <v/>
      </c>
      <c r="G508" s="7"/>
      <c r="H508" s="7"/>
      <c r="I508" s="37"/>
      <c r="J508" s="37"/>
      <c r="K508" s="24"/>
      <c r="L508" s="7"/>
      <c r="M508" s="14"/>
      <c r="N508" s="7"/>
      <c r="O508" s="9"/>
      <c r="P508" s="9"/>
      <c r="Q508" s="9"/>
      <c r="R508" s="91"/>
      <c r="S508" s="91"/>
    </row>
    <row r="509" spans="1:19" ht="19.5" customHeight="1" x14ac:dyDescent="0.25">
      <c r="A509" s="22">
        <v>500</v>
      </c>
      <c r="B509" s="32" t="str">
        <f t="shared" si="21"/>
        <v/>
      </c>
      <c r="C509" s="13"/>
      <c r="D509" s="8"/>
      <c r="E509" s="8"/>
      <c r="F509" s="33" t="str">
        <f t="shared" ca="1" si="22"/>
        <v/>
      </c>
      <c r="G509" s="7"/>
      <c r="H509" s="7"/>
      <c r="I509" s="37"/>
      <c r="J509" s="37"/>
      <c r="K509" s="24"/>
      <c r="L509" s="7"/>
      <c r="M509" s="14"/>
      <c r="N509" s="7"/>
      <c r="O509" s="9"/>
      <c r="P509" s="9"/>
      <c r="Q509" s="9"/>
      <c r="R509" s="91"/>
      <c r="S509" s="91"/>
    </row>
    <row r="510" spans="1:19" hidden="1" x14ac:dyDescent="0.25">
      <c r="I510" s="39"/>
      <c r="J510" s="39"/>
    </row>
    <row r="511" spans="1:19" hidden="1" x14ac:dyDescent="0.25">
      <c r="I511" s="39"/>
      <c r="J511" s="39"/>
    </row>
    <row r="512" spans="1:19" hidden="1" x14ac:dyDescent="0.25">
      <c r="I512" s="39"/>
      <c r="J512" s="39"/>
    </row>
    <row r="513" spans="9:10" hidden="1" x14ac:dyDescent="0.25">
      <c r="I513" s="39"/>
      <c r="J513" s="39"/>
    </row>
    <row r="514" spans="9:10" hidden="1" x14ac:dyDescent="0.25">
      <c r="I514" s="39"/>
      <c r="J514" s="39"/>
    </row>
    <row r="515" spans="9:10" hidden="1" x14ac:dyDescent="0.25">
      <c r="I515" s="39"/>
      <c r="J515" s="39"/>
    </row>
    <row r="516" spans="9:10" hidden="1" x14ac:dyDescent="0.25">
      <c r="I516" s="39"/>
      <c r="J516" s="39"/>
    </row>
    <row r="517" spans="9:10" hidden="1" x14ac:dyDescent="0.25">
      <c r="I517" s="39"/>
      <c r="J517" s="39"/>
    </row>
    <row r="518" spans="9:10" hidden="1" x14ac:dyDescent="0.25">
      <c r="I518" s="39"/>
      <c r="J518" s="39"/>
    </row>
    <row r="519" spans="9:10" hidden="1" x14ac:dyDescent="0.25">
      <c r="I519" s="39"/>
      <c r="J519" s="39"/>
    </row>
    <row r="520" spans="9:10" hidden="1" x14ac:dyDescent="0.25">
      <c r="I520" s="39"/>
      <c r="J520" s="39"/>
    </row>
    <row r="521" spans="9:10" hidden="1" x14ac:dyDescent="0.25">
      <c r="I521" s="39"/>
      <c r="J521" s="39"/>
    </row>
    <row r="522" spans="9:10" hidden="1" x14ac:dyDescent="0.25">
      <c r="I522" s="39"/>
      <c r="J522" s="39"/>
    </row>
    <row r="523" spans="9:10" hidden="1" x14ac:dyDescent="0.25">
      <c r="I523" s="39"/>
      <c r="J523" s="39"/>
    </row>
    <row r="524" spans="9:10" hidden="1" x14ac:dyDescent="0.25">
      <c r="I524" s="39"/>
      <c r="J524" s="39"/>
    </row>
    <row r="525" spans="9:10" hidden="1" x14ac:dyDescent="0.25">
      <c r="I525" s="39"/>
      <c r="J525" s="39"/>
    </row>
    <row r="526" spans="9:10" hidden="1" x14ac:dyDescent="0.25">
      <c r="I526" s="39"/>
      <c r="J526" s="39"/>
    </row>
    <row r="527" spans="9:10" hidden="1" x14ac:dyDescent="0.25">
      <c r="I527" s="39"/>
      <c r="J527" s="39"/>
    </row>
    <row r="528" spans="9:10" hidden="1" x14ac:dyDescent="0.25">
      <c r="I528" s="39"/>
      <c r="J528" s="39"/>
    </row>
    <row r="529" spans="9:10" hidden="1" x14ac:dyDescent="0.25">
      <c r="I529" s="39"/>
      <c r="J529" s="39"/>
    </row>
    <row r="530" spans="9:10" hidden="1" x14ac:dyDescent="0.25">
      <c r="I530" s="39"/>
      <c r="J530" s="39"/>
    </row>
    <row r="531" spans="9:10" hidden="1" x14ac:dyDescent="0.25">
      <c r="I531" s="39"/>
      <c r="J531" s="39"/>
    </row>
    <row r="532" spans="9:10" hidden="1" x14ac:dyDescent="0.25">
      <c r="I532" s="39"/>
      <c r="J532" s="39"/>
    </row>
    <row r="533" spans="9:10" hidden="1" x14ac:dyDescent="0.25">
      <c r="I533" s="39"/>
      <c r="J533" s="39"/>
    </row>
    <row r="534" spans="9:10" hidden="1" x14ac:dyDescent="0.25">
      <c r="I534" s="39"/>
      <c r="J534" s="39"/>
    </row>
    <row r="535" spans="9:10" hidden="1" x14ac:dyDescent="0.25">
      <c r="I535" s="39"/>
      <c r="J535" s="39"/>
    </row>
    <row r="536" spans="9:10" hidden="1" x14ac:dyDescent="0.25">
      <c r="I536" s="39"/>
      <c r="J536" s="39"/>
    </row>
    <row r="537" spans="9:10" hidden="1" x14ac:dyDescent="0.25">
      <c r="I537" s="39"/>
      <c r="J537" s="39"/>
    </row>
    <row r="538" spans="9:10" hidden="1" x14ac:dyDescent="0.25">
      <c r="I538" s="39"/>
      <c r="J538" s="39"/>
    </row>
    <row r="539" spans="9:10" hidden="1" x14ac:dyDescent="0.25">
      <c r="I539" s="39"/>
      <c r="J539" s="39"/>
    </row>
    <row r="540" spans="9:10" hidden="1" x14ac:dyDescent="0.25">
      <c r="I540" s="39"/>
      <c r="J540" s="39"/>
    </row>
    <row r="541" spans="9:10" hidden="1" x14ac:dyDescent="0.25">
      <c r="I541" s="39"/>
      <c r="J541" s="39"/>
    </row>
    <row r="542" spans="9:10" hidden="1" x14ac:dyDescent="0.25">
      <c r="I542" s="39"/>
      <c r="J542" s="39"/>
    </row>
    <row r="543" spans="9:10" hidden="1" x14ac:dyDescent="0.25">
      <c r="I543" s="39"/>
      <c r="J543" s="39"/>
    </row>
    <row r="544" spans="9:10" hidden="1" x14ac:dyDescent="0.25">
      <c r="I544" s="39"/>
      <c r="J544" s="39"/>
    </row>
    <row r="545" hidden="1" x14ac:dyDescent="0.25"/>
  </sheetData>
  <sheetProtection algorithmName="SHA-512" hashValue="ExDoQcHXC2Bt7Ex4nPDbNohx909/R/IWQ3n8lmL9UtYaGOuFYVt2pG2aPc4IWpopXEmJoGfGaEObMz1RGjK1Vw==" saltValue="kbwXDZ6dfVwqJGZFzOjpcg==" spinCount="100000" sheet="1" objects="1" scenarios="1" selectLockedCells="1"/>
  <dataConsolidate>
    <dataRefs count="1">
      <dataRef ref="C2" sheet="FORM1 - RENOVAÇÃO DO BENEFÍCIO"/>
    </dataRefs>
  </dataConsolidate>
  <mergeCells count="14">
    <mergeCell ref="O1:Q5"/>
    <mergeCell ref="F6:H6"/>
    <mergeCell ref="A8:Q8"/>
    <mergeCell ref="A7:Q7"/>
    <mergeCell ref="A6:C6"/>
    <mergeCell ref="D6:E6"/>
    <mergeCell ref="I6:N6"/>
    <mergeCell ref="O6:Q6"/>
    <mergeCell ref="A1:C5"/>
    <mergeCell ref="D1:N1"/>
    <mergeCell ref="D2:N2"/>
    <mergeCell ref="D3:N3"/>
    <mergeCell ref="D4:N4"/>
    <mergeCell ref="D5:N5"/>
  </mergeCells>
  <conditionalFormatting sqref="K10:K509">
    <cfRule type="cellIs" dxfId="6" priority="1" operator="between">
      <formula>0.1</formula>
      <formula>1.9</formula>
    </cfRule>
  </conditionalFormatting>
  <dataValidations count="2">
    <dataValidation type="decimal" allowBlank="1" showInputMessage="1" showErrorMessage="1" error="Informar apenas números inteiros e/ou decimais. Exemplo: 2,5." sqref="K10:K509">
      <formula1>0.1</formula1>
      <formula2>50</formula2>
    </dataValidation>
    <dataValidation type="time" allowBlank="1" showInputMessage="1" showErrorMessage="1" error="Formato errado favos inserir o horário no formato hh:mm" prompt="Inserir no formato hh:mm" sqref="I10:J509">
      <formula1>0</formula1>
      <formula2>0.999305555555556</formula2>
    </dataValidation>
  </dataValidations>
  <pageMargins left="0.11811023622047245" right="0.15748031496062992" top="0.31496062992125984" bottom="0.19685039370078741" header="0.19685039370078741" footer="0.19685039370078741"/>
  <pageSetup paperSize="9" scale="49" fitToHeight="0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Acento">
                <anchor moveWithCells="1" sizeWithCells="1">
                  <from>
                    <xdr:col>14</xdr:col>
                    <xdr:colOff>1476375</xdr:colOff>
                    <xdr:row>1</xdr:row>
                    <xdr:rowOff>161925</xdr:rowOff>
                  </from>
                  <to>
                    <xdr:col>15</xdr:col>
                    <xdr:colOff>619125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iuscula">
                <anchor moveWithCells="1" sizeWithCells="1">
                  <from>
                    <xdr:col>15</xdr:col>
                    <xdr:colOff>742950</xdr:colOff>
                    <xdr:row>1</xdr:row>
                    <xdr:rowOff>161925</xdr:rowOff>
                  </from>
                  <to>
                    <xdr:col>16</xdr:col>
                    <xdr:colOff>619125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>
          <x14:formula1>
            <xm:f>DADOS!$O$2:$O$474</xm:f>
          </x14:formula1>
          <xm:sqref>N10:N509</xm:sqref>
        </x14:dataValidation>
        <x14:dataValidation type="list" allowBlank="1" showInputMessage="1" showErrorMessage="1" prompt="Selecionar &quot;Estadual&quot;, &quot;Municipal&quot; ou &quot;Filantrópica&quot;.">
          <x14:formula1>
            <xm:f>DADOS!$C$2:$C$4</xm:f>
          </x14:formula1>
          <xm:sqref>D6:E6</xm:sqref>
        </x14:dataValidation>
        <x14:dataValidation type="list" allowBlank="1" showInputMessage="1" showErrorMessage="1">
          <x14:formula1>
            <xm:f>IF($D$6=DADOS!$C$2,Escolas_Estaduais,IF(D6=DADOS!$C$3,Escolas_Municipais,IF(D6=DADOS!$C$4,Escolas_Filantrópicas,"")))</xm:f>
          </x14:formula1>
          <xm:sqref>I6:N6</xm:sqref>
        </x14:dataValidation>
        <x14:dataValidation type="list" allowBlank="1" showInputMessage="1" showErrorMessage="1">
          <x14:formula1>
            <xm:f>DADOS!$K$2:$K$25</xm:f>
          </x14:formula1>
          <xm:sqref>G10:G509</xm:sqref>
        </x14:dataValidation>
        <x14:dataValidation type="list" allowBlank="1" showInputMessage="1" showErrorMessage="1">
          <x14:formula1>
            <xm:f>DADOS!$M$2:$M$15</xm:f>
          </x14:formula1>
          <xm:sqref>H10:H509</xm:sqref>
        </x14:dataValidation>
        <x14:dataValidation type="list" allowBlank="1" showInputMessage="1" showErrorMessage="1">
          <x14:formula1>
            <xm:f>IF(K10&lt;2,DADOS!$Q$2:$Q$7)</xm:f>
          </x14:formula1>
          <xm:sqref>P10:P509</xm:sqref>
        </x14:dataValidation>
        <x14:dataValidation type="list" allowBlank="1" showInputMessage="1" showErrorMessage="1">
          <x14:formula1>
            <xm:f>IF(K510&gt;2,"",DADOS!$Q$2:$Q$7)</xm:f>
          </x14:formula1>
          <xm:sqref>P510:P1048576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Q474"/>
  <sheetViews>
    <sheetView topLeftCell="D1" zoomScale="70" zoomScaleNormal="70" workbookViewId="0">
      <selection activeCell="G433" sqref="G433"/>
    </sheetView>
  </sheetViews>
  <sheetFormatPr defaultRowHeight="15" x14ac:dyDescent="0.25"/>
  <cols>
    <col min="1" max="1" width="21.5703125" bestFit="1" customWidth="1"/>
    <col min="2" max="2" width="3.140625" customWidth="1"/>
    <col min="3" max="3" width="35" customWidth="1"/>
    <col min="4" max="4" width="3.5703125" customWidth="1"/>
    <col min="5" max="5" width="58.140625" bestFit="1" customWidth="1"/>
    <col min="6" max="6" width="3.28515625" customWidth="1"/>
    <col min="7" max="7" width="59.5703125" customWidth="1"/>
    <col min="8" max="8" width="3.85546875" customWidth="1"/>
    <col min="9" max="9" width="32.28515625" customWidth="1"/>
    <col min="10" max="10" width="3.42578125" customWidth="1"/>
    <col min="11" max="11" width="15.42578125" bestFit="1" customWidth="1"/>
    <col min="12" max="12" width="4.140625" customWidth="1"/>
    <col min="14" max="14" width="3.85546875" customWidth="1"/>
    <col min="15" max="15" width="57.85546875" bestFit="1" customWidth="1"/>
    <col min="16" max="16" width="3.5703125" customWidth="1"/>
    <col min="17" max="17" width="110.7109375" bestFit="1" customWidth="1"/>
  </cols>
  <sheetData>
    <row r="1" spans="1:17" x14ac:dyDescent="0.25">
      <c r="A1" s="21" t="s">
        <v>10</v>
      </c>
      <c r="C1" s="21" t="s">
        <v>13</v>
      </c>
      <c r="E1" s="21" t="s">
        <v>16</v>
      </c>
      <c r="F1" s="21"/>
      <c r="G1" s="21" t="s">
        <v>17</v>
      </c>
      <c r="I1" s="21" t="s">
        <v>24</v>
      </c>
      <c r="K1" s="78" t="s">
        <v>4</v>
      </c>
      <c r="M1" s="81" t="s">
        <v>1845</v>
      </c>
      <c r="O1" s="84" t="s">
        <v>2378</v>
      </c>
      <c r="Q1" s="21" t="s">
        <v>2334</v>
      </c>
    </row>
    <row r="2" spans="1:17" x14ac:dyDescent="0.25">
      <c r="A2" s="30">
        <f ca="1">TODAY()</f>
        <v>43425</v>
      </c>
      <c r="C2" s="29" t="s">
        <v>14</v>
      </c>
      <c r="E2" s="49" t="s">
        <v>19</v>
      </c>
      <c r="G2" s="29" t="s">
        <v>1744</v>
      </c>
      <c r="I2" s="49" t="s">
        <v>1743</v>
      </c>
      <c r="K2" s="82" t="s">
        <v>1846</v>
      </c>
      <c r="M2" s="83" t="s">
        <v>1847</v>
      </c>
      <c r="O2" s="29" t="s">
        <v>1888</v>
      </c>
      <c r="Q2" s="29" t="s">
        <v>2335</v>
      </c>
    </row>
    <row r="3" spans="1:17" x14ac:dyDescent="0.25">
      <c r="C3" s="29" t="s">
        <v>15</v>
      </c>
      <c r="E3" s="49" t="s">
        <v>1677</v>
      </c>
      <c r="G3" s="29" t="s">
        <v>1745</v>
      </c>
      <c r="I3" s="29" t="s">
        <v>1414</v>
      </c>
      <c r="K3" s="82" t="s">
        <v>1848</v>
      </c>
      <c r="M3" s="83" t="s">
        <v>1849</v>
      </c>
      <c r="O3" s="92" t="s">
        <v>1889</v>
      </c>
      <c r="Q3" s="29" t="s">
        <v>2336</v>
      </c>
    </row>
    <row r="4" spans="1:17" x14ac:dyDescent="0.25">
      <c r="C4" s="29" t="s">
        <v>25</v>
      </c>
      <c r="E4" s="49" t="s">
        <v>1678</v>
      </c>
      <c r="G4" s="29" t="s">
        <v>1746</v>
      </c>
      <c r="I4" s="29" t="s">
        <v>1415</v>
      </c>
      <c r="K4" s="82" t="s">
        <v>1850</v>
      </c>
      <c r="M4" s="83" t="s">
        <v>1851</v>
      </c>
      <c r="O4" s="29" t="s">
        <v>1890</v>
      </c>
      <c r="Q4" s="29" t="s">
        <v>2337</v>
      </c>
    </row>
    <row r="5" spans="1:17" x14ac:dyDescent="0.25">
      <c r="E5" s="49" t="s">
        <v>1679</v>
      </c>
      <c r="G5" s="29" t="s">
        <v>1747</v>
      </c>
      <c r="K5" s="82" t="s">
        <v>1852</v>
      </c>
      <c r="M5" s="83" t="s">
        <v>1853</v>
      </c>
      <c r="O5" s="29" t="s">
        <v>1893</v>
      </c>
      <c r="Q5" s="29" t="s">
        <v>2338</v>
      </c>
    </row>
    <row r="6" spans="1:17" x14ac:dyDescent="0.25">
      <c r="E6" s="49" t="s">
        <v>1680</v>
      </c>
      <c r="G6" s="29" t="s">
        <v>31</v>
      </c>
      <c r="K6" s="82" t="s">
        <v>1854</v>
      </c>
      <c r="M6" s="83" t="s">
        <v>1855</v>
      </c>
      <c r="O6" s="29" t="s">
        <v>1894</v>
      </c>
      <c r="Q6" s="29" t="s">
        <v>2339</v>
      </c>
    </row>
    <row r="7" spans="1:17" x14ac:dyDescent="0.25">
      <c r="E7" s="49" t="s">
        <v>1681</v>
      </c>
      <c r="G7" s="29" t="s">
        <v>1748</v>
      </c>
      <c r="K7" s="82" t="s">
        <v>1856</v>
      </c>
      <c r="M7" s="83" t="s">
        <v>1857</v>
      </c>
      <c r="O7" s="29" t="s">
        <v>1895</v>
      </c>
      <c r="Q7" s="29" t="s">
        <v>2340</v>
      </c>
    </row>
    <row r="8" spans="1:17" x14ac:dyDescent="0.25">
      <c r="E8" s="49" t="s">
        <v>20</v>
      </c>
      <c r="G8" s="29" t="s">
        <v>1749</v>
      </c>
      <c r="K8" s="82" t="s">
        <v>1858</v>
      </c>
      <c r="M8" s="83" t="s">
        <v>1859</v>
      </c>
      <c r="O8" s="29" t="s">
        <v>1896</v>
      </c>
    </row>
    <row r="9" spans="1:17" x14ac:dyDescent="0.25">
      <c r="E9" s="49" t="s">
        <v>1682</v>
      </c>
      <c r="G9" s="29" t="s">
        <v>1750</v>
      </c>
      <c r="K9" s="82" t="s">
        <v>1860</v>
      </c>
      <c r="M9" s="83" t="s">
        <v>1861</v>
      </c>
      <c r="O9" s="29" t="s">
        <v>1897</v>
      </c>
    </row>
    <row r="10" spans="1:17" x14ac:dyDescent="0.25">
      <c r="E10" s="49" t="s">
        <v>1683</v>
      </c>
      <c r="G10" s="29" t="s">
        <v>1751</v>
      </c>
      <c r="K10" s="82" t="s">
        <v>1862</v>
      </c>
      <c r="M10" s="83" t="s">
        <v>1863</v>
      </c>
      <c r="O10" s="29" t="s">
        <v>1898</v>
      </c>
    </row>
    <row r="11" spans="1:17" x14ac:dyDescent="0.25">
      <c r="E11" s="49" t="s">
        <v>1684</v>
      </c>
      <c r="G11" s="29" t="s">
        <v>1752</v>
      </c>
      <c r="K11" s="82" t="s">
        <v>1864</v>
      </c>
      <c r="M11" s="83" t="s">
        <v>1865</v>
      </c>
      <c r="O11" s="29" t="s">
        <v>1899</v>
      </c>
    </row>
    <row r="12" spans="1:17" x14ac:dyDescent="0.25">
      <c r="E12" s="49" t="s">
        <v>1685</v>
      </c>
      <c r="G12" s="29" t="s">
        <v>1753</v>
      </c>
      <c r="K12" s="82" t="s">
        <v>1866</v>
      </c>
      <c r="M12" s="83" t="s">
        <v>1867</v>
      </c>
      <c r="O12" s="92" t="s">
        <v>1900</v>
      </c>
    </row>
    <row r="13" spans="1:17" x14ac:dyDescent="0.25">
      <c r="E13" s="49" t="s">
        <v>1686</v>
      </c>
      <c r="G13" s="29" t="s">
        <v>1754</v>
      </c>
      <c r="K13" s="82" t="s">
        <v>1868</v>
      </c>
      <c r="M13" s="83" t="s">
        <v>1869</v>
      </c>
      <c r="O13" s="29" t="s">
        <v>1901</v>
      </c>
    </row>
    <row r="14" spans="1:17" x14ac:dyDescent="0.25">
      <c r="E14" s="49" t="s">
        <v>1687</v>
      </c>
      <c r="G14" s="29" t="s">
        <v>1755</v>
      </c>
      <c r="K14" s="82" t="s">
        <v>1870</v>
      </c>
      <c r="M14" s="83" t="s">
        <v>1654</v>
      </c>
      <c r="O14" s="29" t="s">
        <v>1902</v>
      </c>
    </row>
    <row r="15" spans="1:17" x14ac:dyDescent="0.25">
      <c r="E15" s="49" t="s">
        <v>1688</v>
      </c>
      <c r="G15" s="29" t="s">
        <v>1756</v>
      </c>
      <c r="K15" s="82" t="s">
        <v>1871</v>
      </c>
      <c r="M15" s="83" t="s">
        <v>1872</v>
      </c>
      <c r="O15" s="29" t="s">
        <v>1903</v>
      </c>
    </row>
    <row r="16" spans="1:17" x14ac:dyDescent="0.25">
      <c r="E16" s="49" t="s">
        <v>1689</v>
      </c>
      <c r="G16" s="29" t="s">
        <v>1757</v>
      </c>
      <c r="K16" s="82" t="s">
        <v>1873</v>
      </c>
      <c r="O16" s="29" t="s">
        <v>1904</v>
      </c>
    </row>
    <row r="17" spans="5:15" x14ac:dyDescent="0.25">
      <c r="E17" s="49" t="s">
        <v>1690</v>
      </c>
      <c r="G17" s="29" t="s">
        <v>1758</v>
      </c>
      <c r="K17" s="82" t="s">
        <v>1874</v>
      </c>
      <c r="O17" s="29" t="s">
        <v>1905</v>
      </c>
    </row>
    <row r="18" spans="5:15" x14ac:dyDescent="0.25">
      <c r="E18" s="49" t="s">
        <v>1691</v>
      </c>
      <c r="G18" s="29" t="s">
        <v>1759</v>
      </c>
      <c r="K18" s="82" t="s">
        <v>1875</v>
      </c>
      <c r="O18" s="29" t="s">
        <v>1906</v>
      </c>
    </row>
    <row r="19" spans="5:15" x14ac:dyDescent="0.25">
      <c r="E19" s="49" t="s">
        <v>1692</v>
      </c>
      <c r="G19" s="29" t="s">
        <v>1760</v>
      </c>
      <c r="K19" s="82" t="s">
        <v>1876</v>
      </c>
      <c r="O19" s="29" t="s">
        <v>1907</v>
      </c>
    </row>
    <row r="20" spans="5:15" x14ac:dyDescent="0.25">
      <c r="E20" s="49" t="s">
        <v>1693</v>
      </c>
      <c r="G20" s="29" t="s">
        <v>1761</v>
      </c>
      <c r="K20" s="82" t="s">
        <v>1877</v>
      </c>
      <c r="O20" s="29" t="s">
        <v>1908</v>
      </c>
    </row>
    <row r="21" spans="5:15" x14ac:dyDescent="0.25">
      <c r="E21" s="49" t="s">
        <v>1694</v>
      </c>
      <c r="G21" s="29" t="s">
        <v>1762</v>
      </c>
      <c r="K21" s="82" t="s">
        <v>1878</v>
      </c>
      <c r="O21" s="29" t="s">
        <v>1909</v>
      </c>
    </row>
    <row r="22" spans="5:15" x14ac:dyDescent="0.25">
      <c r="E22" s="49" t="s">
        <v>1695</v>
      </c>
      <c r="G22" s="29" t="s">
        <v>1763</v>
      </c>
      <c r="K22" s="82" t="s">
        <v>1879</v>
      </c>
      <c r="O22" s="29" t="s">
        <v>1910</v>
      </c>
    </row>
    <row r="23" spans="5:15" x14ac:dyDescent="0.25">
      <c r="E23" s="49" t="s">
        <v>1696</v>
      </c>
      <c r="G23" s="29" t="s">
        <v>1764</v>
      </c>
      <c r="K23" s="82" t="s">
        <v>1880</v>
      </c>
      <c r="O23" s="29" t="s">
        <v>1911</v>
      </c>
    </row>
    <row r="24" spans="5:15" x14ac:dyDescent="0.25">
      <c r="E24" s="49" t="s">
        <v>1697</v>
      </c>
      <c r="G24" s="29" t="s">
        <v>1765</v>
      </c>
      <c r="K24" s="82" t="s">
        <v>1881</v>
      </c>
      <c r="O24" s="92" t="s">
        <v>1912</v>
      </c>
    </row>
    <row r="25" spans="5:15" x14ac:dyDescent="0.25">
      <c r="E25" s="49" t="s">
        <v>26</v>
      </c>
      <c r="G25" s="29" t="s">
        <v>1766</v>
      </c>
      <c r="K25" s="82" t="s">
        <v>1882</v>
      </c>
      <c r="O25" s="92" t="s">
        <v>1913</v>
      </c>
    </row>
    <row r="26" spans="5:15" x14ac:dyDescent="0.25">
      <c r="E26" s="49" t="s">
        <v>1698</v>
      </c>
      <c r="G26" s="29" t="s">
        <v>1767</v>
      </c>
      <c r="O26" s="29" t="s">
        <v>1914</v>
      </c>
    </row>
    <row r="27" spans="5:15" x14ac:dyDescent="0.25">
      <c r="E27" s="49" t="s">
        <v>27</v>
      </c>
      <c r="G27" s="29" t="s">
        <v>1768</v>
      </c>
      <c r="O27" s="29" t="s">
        <v>1915</v>
      </c>
    </row>
    <row r="28" spans="5:15" x14ac:dyDescent="0.25">
      <c r="E28" s="49" t="s">
        <v>1699</v>
      </c>
      <c r="G28" s="29" t="s">
        <v>1769</v>
      </c>
      <c r="O28" s="29" t="s">
        <v>1916</v>
      </c>
    </row>
    <row r="29" spans="5:15" x14ac:dyDescent="0.25">
      <c r="E29" s="49" t="s">
        <v>1700</v>
      </c>
      <c r="G29" s="29" t="s">
        <v>1770</v>
      </c>
      <c r="O29" s="29" t="s">
        <v>1917</v>
      </c>
    </row>
    <row r="30" spans="5:15" x14ac:dyDescent="0.25">
      <c r="E30" s="49" t="s">
        <v>1701</v>
      </c>
      <c r="G30" s="29" t="s">
        <v>1771</v>
      </c>
      <c r="O30" s="29" t="s">
        <v>2351</v>
      </c>
    </row>
    <row r="31" spans="5:15" x14ac:dyDescent="0.25">
      <c r="E31" s="49" t="s">
        <v>1702</v>
      </c>
      <c r="G31" s="29" t="s">
        <v>1772</v>
      </c>
      <c r="O31" s="92" t="s">
        <v>1918</v>
      </c>
    </row>
    <row r="32" spans="5:15" x14ac:dyDescent="0.25">
      <c r="E32" s="49" t="s">
        <v>1703</v>
      </c>
      <c r="G32" s="29" t="s">
        <v>1773</v>
      </c>
      <c r="O32" s="29" t="s">
        <v>1919</v>
      </c>
    </row>
    <row r="33" spans="5:15" x14ac:dyDescent="0.25">
      <c r="E33" s="49" t="s">
        <v>1704</v>
      </c>
      <c r="G33" s="29" t="s">
        <v>28</v>
      </c>
      <c r="O33" s="29" t="s">
        <v>1920</v>
      </c>
    </row>
    <row r="34" spans="5:15" x14ac:dyDescent="0.25">
      <c r="E34" s="49" t="s">
        <v>1705</v>
      </c>
      <c r="G34" s="29" t="s">
        <v>1774</v>
      </c>
      <c r="O34" s="29" t="s">
        <v>1921</v>
      </c>
    </row>
    <row r="35" spans="5:15" x14ac:dyDescent="0.25">
      <c r="E35" s="49" t="s">
        <v>1706</v>
      </c>
      <c r="G35" s="29" t="s">
        <v>1775</v>
      </c>
      <c r="O35" s="29" t="s">
        <v>1922</v>
      </c>
    </row>
    <row r="36" spans="5:15" x14ac:dyDescent="0.25">
      <c r="E36" s="49" t="s">
        <v>1707</v>
      </c>
      <c r="G36" s="29" t="s">
        <v>1776</v>
      </c>
      <c r="O36" s="29" t="s">
        <v>1923</v>
      </c>
    </row>
    <row r="37" spans="5:15" x14ac:dyDescent="0.25">
      <c r="E37" s="49" t="s">
        <v>29</v>
      </c>
      <c r="G37" s="29" t="s">
        <v>1777</v>
      </c>
      <c r="O37" s="29" t="s">
        <v>1924</v>
      </c>
    </row>
    <row r="38" spans="5:15" x14ac:dyDescent="0.25">
      <c r="E38" s="49" t="s">
        <v>1708</v>
      </c>
      <c r="G38" s="29" t="s">
        <v>1885</v>
      </c>
      <c r="O38" s="29" t="s">
        <v>1925</v>
      </c>
    </row>
    <row r="39" spans="5:15" x14ac:dyDescent="0.25">
      <c r="E39" s="49" t="s">
        <v>30</v>
      </c>
      <c r="G39" s="29" t="s">
        <v>33</v>
      </c>
      <c r="O39" s="29" t="s">
        <v>1926</v>
      </c>
    </row>
    <row r="40" spans="5:15" x14ac:dyDescent="0.25">
      <c r="E40" s="49" t="s">
        <v>1709</v>
      </c>
      <c r="G40" s="29" t="s">
        <v>1778</v>
      </c>
      <c r="O40" s="29" t="s">
        <v>1927</v>
      </c>
    </row>
    <row r="41" spans="5:15" x14ac:dyDescent="0.25">
      <c r="E41" s="49" t="s">
        <v>32</v>
      </c>
      <c r="G41" s="29" t="s">
        <v>34</v>
      </c>
      <c r="O41" s="29" t="s">
        <v>1928</v>
      </c>
    </row>
    <row r="42" spans="5:15" x14ac:dyDescent="0.25">
      <c r="E42" s="49" t="s">
        <v>1710</v>
      </c>
      <c r="G42" s="29" t="s">
        <v>1779</v>
      </c>
      <c r="O42" s="29" t="s">
        <v>1929</v>
      </c>
    </row>
    <row r="43" spans="5:15" x14ac:dyDescent="0.25">
      <c r="E43" s="49" t="s">
        <v>1711</v>
      </c>
      <c r="G43" s="29" t="s">
        <v>1780</v>
      </c>
      <c r="O43" s="29" t="s">
        <v>1930</v>
      </c>
    </row>
    <row r="44" spans="5:15" x14ac:dyDescent="0.25">
      <c r="E44" s="49" t="s">
        <v>1712</v>
      </c>
      <c r="G44" s="29" t="s">
        <v>1781</v>
      </c>
      <c r="O44" s="29" t="s">
        <v>1931</v>
      </c>
    </row>
    <row r="45" spans="5:15" x14ac:dyDescent="0.25">
      <c r="E45" s="49" t="s">
        <v>1713</v>
      </c>
      <c r="G45" s="29" t="s">
        <v>1782</v>
      </c>
      <c r="O45" s="29" t="s">
        <v>1932</v>
      </c>
    </row>
    <row r="46" spans="5:15" x14ac:dyDescent="0.25">
      <c r="E46" s="49" t="s">
        <v>1620</v>
      </c>
      <c r="G46" s="29" t="s">
        <v>1783</v>
      </c>
      <c r="O46" s="29" t="s">
        <v>1933</v>
      </c>
    </row>
    <row r="47" spans="5:15" x14ac:dyDescent="0.25">
      <c r="E47" s="49" t="s">
        <v>1714</v>
      </c>
      <c r="G47" s="29" t="s">
        <v>1784</v>
      </c>
      <c r="O47" s="29" t="s">
        <v>1934</v>
      </c>
    </row>
    <row r="48" spans="5:15" x14ac:dyDescent="0.25">
      <c r="E48" s="49" t="s">
        <v>1715</v>
      </c>
      <c r="G48" s="29" t="s">
        <v>1785</v>
      </c>
      <c r="O48" s="29" t="s">
        <v>1935</v>
      </c>
    </row>
    <row r="49" spans="5:15" x14ac:dyDescent="0.25">
      <c r="E49" s="49" t="s">
        <v>1716</v>
      </c>
      <c r="G49" s="29" t="s">
        <v>1786</v>
      </c>
      <c r="O49" s="29" t="s">
        <v>1936</v>
      </c>
    </row>
    <row r="50" spans="5:15" x14ac:dyDescent="0.25">
      <c r="E50" s="49" t="s">
        <v>1717</v>
      </c>
      <c r="G50" s="29" t="s">
        <v>1787</v>
      </c>
      <c r="O50" s="29" t="s">
        <v>1937</v>
      </c>
    </row>
    <row r="51" spans="5:15" x14ac:dyDescent="0.25">
      <c r="E51" s="49" t="s">
        <v>1718</v>
      </c>
      <c r="G51" s="17" t="s">
        <v>1788</v>
      </c>
      <c r="O51" s="92" t="s">
        <v>1938</v>
      </c>
    </row>
    <row r="52" spans="5:15" x14ac:dyDescent="0.25">
      <c r="E52" s="49" t="s">
        <v>1719</v>
      </c>
      <c r="G52" s="17" t="s">
        <v>1789</v>
      </c>
      <c r="O52" s="29" t="s">
        <v>1939</v>
      </c>
    </row>
    <row r="53" spans="5:15" x14ac:dyDescent="0.25">
      <c r="E53" s="49" t="s">
        <v>1720</v>
      </c>
      <c r="G53" s="17" t="s">
        <v>1790</v>
      </c>
      <c r="O53" s="92" t="s">
        <v>1940</v>
      </c>
    </row>
    <row r="54" spans="5:15" x14ac:dyDescent="0.25">
      <c r="E54" s="49" t="s">
        <v>1721</v>
      </c>
      <c r="G54" s="17" t="s">
        <v>1791</v>
      </c>
      <c r="O54" s="92" t="s">
        <v>1941</v>
      </c>
    </row>
    <row r="55" spans="5:15" x14ac:dyDescent="0.25">
      <c r="E55" s="49" t="s">
        <v>1722</v>
      </c>
      <c r="G55" s="17" t="s">
        <v>36</v>
      </c>
      <c r="O55" s="29" t="s">
        <v>1942</v>
      </c>
    </row>
    <row r="56" spans="5:15" x14ac:dyDescent="0.25">
      <c r="E56" s="49" t="s">
        <v>1723</v>
      </c>
      <c r="G56" s="17" t="s">
        <v>1792</v>
      </c>
      <c r="O56" s="29" t="s">
        <v>1943</v>
      </c>
    </row>
    <row r="57" spans="5:15" x14ac:dyDescent="0.25">
      <c r="E57" s="49" t="s">
        <v>1724</v>
      </c>
      <c r="G57" s="17" t="s">
        <v>1793</v>
      </c>
      <c r="O57" s="29" t="s">
        <v>1944</v>
      </c>
    </row>
    <row r="58" spans="5:15" x14ac:dyDescent="0.25">
      <c r="E58" s="49" t="s">
        <v>35</v>
      </c>
      <c r="G58" s="17" t="s">
        <v>1794</v>
      </c>
      <c r="O58" s="29" t="s">
        <v>1945</v>
      </c>
    </row>
    <row r="59" spans="5:15" x14ac:dyDescent="0.25">
      <c r="E59" s="49" t="s">
        <v>1725</v>
      </c>
      <c r="G59" s="17" t="s">
        <v>1883</v>
      </c>
      <c r="O59" s="29" t="s">
        <v>1946</v>
      </c>
    </row>
    <row r="60" spans="5:15" x14ac:dyDescent="0.25">
      <c r="E60" s="49" t="s">
        <v>1726</v>
      </c>
      <c r="G60" s="17" t="s">
        <v>1795</v>
      </c>
      <c r="O60" s="29" t="s">
        <v>1947</v>
      </c>
    </row>
    <row r="61" spans="5:15" x14ac:dyDescent="0.25">
      <c r="E61" s="49" t="s">
        <v>1727</v>
      </c>
      <c r="G61" s="17" t="s">
        <v>1796</v>
      </c>
      <c r="O61" s="29" t="s">
        <v>1948</v>
      </c>
    </row>
    <row r="62" spans="5:15" x14ac:dyDescent="0.25">
      <c r="E62" s="49" t="s">
        <v>1728</v>
      </c>
      <c r="G62" s="17" t="s">
        <v>1797</v>
      </c>
      <c r="O62" s="29" t="s">
        <v>1949</v>
      </c>
    </row>
    <row r="63" spans="5:15" x14ac:dyDescent="0.25">
      <c r="E63" s="49" t="s">
        <v>1729</v>
      </c>
      <c r="G63" s="17" t="s">
        <v>38</v>
      </c>
      <c r="O63" s="29" t="s">
        <v>1950</v>
      </c>
    </row>
    <row r="64" spans="5:15" x14ac:dyDescent="0.25">
      <c r="E64" s="49" t="s">
        <v>1730</v>
      </c>
      <c r="G64" s="17" t="s">
        <v>1798</v>
      </c>
      <c r="O64" s="29" t="s">
        <v>1951</v>
      </c>
    </row>
    <row r="65" spans="5:15" x14ac:dyDescent="0.25">
      <c r="E65" s="49" t="s">
        <v>37</v>
      </c>
      <c r="G65" s="17" t="s">
        <v>1799</v>
      </c>
      <c r="O65" s="29" t="s">
        <v>1952</v>
      </c>
    </row>
    <row r="66" spans="5:15" x14ac:dyDescent="0.25">
      <c r="E66" s="49" t="s">
        <v>39</v>
      </c>
      <c r="G66" s="17" t="s">
        <v>1800</v>
      </c>
      <c r="O66" s="29" t="s">
        <v>1953</v>
      </c>
    </row>
    <row r="67" spans="5:15" x14ac:dyDescent="0.25">
      <c r="E67" s="49" t="s">
        <v>1731</v>
      </c>
      <c r="G67" s="17" t="s">
        <v>1801</v>
      </c>
      <c r="O67" s="29" t="s">
        <v>1954</v>
      </c>
    </row>
    <row r="68" spans="5:15" x14ac:dyDescent="0.25">
      <c r="E68" s="49" t="s">
        <v>1732</v>
      </c>
      <c r="G68" s="17" t="s">
        <v>1886</v>
      </c>
      <c r="O68" s="29" t="s">
        <v>1955</v>
      </c>
    </row>
    <row r="69" spans="5:15" x14ac:dyDescent="0.25">
      <c r="E69" s="49" t="s">
        <v>1733</v>
      </c>
      <c r="G69" s="17" t="s">
        <v>1802</v>
      </c>
      <c r="O69" s="29" t="s">
        <v>1956</v>
      </c>
    </row>
    <row r="70" spans="5:15" x14ac:dyDescent="0.25">
      <c r="E70" s="49" t="s">
        <v>1734</v>
      </c>
      <c r="G70" s="17" t="s">
        <v>1803</v>
      </c>
      <c r="O70" s="29" t="s">
        <v>1957</v>
      </c>
    </row>
    <row r="71" spans="5:15" x14ac:dyDescent="0.25">
      <c r="E71" s="49" t="s">
        <v>1735</v>
      </c>
      <c r="G71" s="17" t="s">
        <v>41</v>
      </c>
      <c r="O71" s="29" t="s">
        <v>1958</v>
      </c>
    </row>
    <row r="72" spans="5:15" x14ac:dyDescent="0.25">
      <c r="E72" s="49" t="s">
        <v>40</v>
      </c>
      <c r="G72" s="17" t="s">
        <v>42</v>
      </c>
      <c r="O72" s="29" t="s">
        <v>1959</v>
      </c>
    </row>
    <row r="73" spans="5:15" x14ac:dyDescent="0.25">
      <c r="E73" s="49" t="s">
        <v>1736</v>
      </c>
      <c r="G73" s="17" t="s">
        <v>1804</v>
      </c>
      <c r="O73" s="92" t="s">
        <v>1960</v>
      </c>
    </row>
    <row r="74" spans="5:15" x14ac:dyDescent="0.25">
      <c r="E74" s="49" t="s">
        <v>1737</v>
      </c>
      <c r="G74" s="17" t="s">
        <v>1805</v>
      </c>
      <c r="O74" s="29" t="s">
        <v>1961</v>
      </c>
    </row>
    <row r="75" spans="5:15" x14ac:dyDescent="0.25">
      <c r="E75" s="49" t="s">
        <v>43</v>
      </c>
      <c r="G75" s="17" t="s">
        <v>1806</v>
      </c>
      <c r="O75" s="29" t="s">
        <v>1962</v>
      </c>
    </row>
    <row r="76" spans="5:15" x14ac:dyDescent="0.25">
      <c r="E76" s="49" t="s">
        <v>1738</v>
      </c>
      <c r="G76" s="17" t="s">
        <v>1807</v>
      </c>
      <c r="O76" s="29" t="s">
        <v>1963</v>
      </c>
    </row>
    <row r="77" spans="5:15" x14ac:dyDescent="0.25">
      <c r="E77" s="49" t="s">
        <v>1739</v>
      </c>
      <c r="G77" s="17" t="s">
        <v>1808</v>
      </c>
      <c r="O77" s="29" t="s">
        <v>1964</v>
      </c>
    </row>
    <row r="78" spans="5:15" x14ac:dyDescent="0.25">
      <c r="E78" s="49" t="s">
        <v>1740</v>
      </c>
      <c r="G78" s="17" t="s">
        <v>1809</v>
      </c>
      <c r="O78" s="29" t="s">
        <v>1965</v>
      </c>
    </row>
    <row r="79" spans="5:15" x14ac:dyDescent="0.25">
      <c r="E79" s="49" t="s">
        <v>44</v>
      </c>
      <c r="G79" s="17" t="s">
        <v>1810</v>
      </c>
      <c r="O79" s="29" t="s">
        <v>1966</v>
      </c>
    </row>
    <row r="80" spans="5:15" x14ac:dyDescent="0.25">
      <c r="E80" s="49" t="s">
        <v>1741</v>
      </c>
      <c r="G80" s="17" t="s">
        <v>1811</v>
      </c>
      <c r="O80" s="29" t="s">
        <v>1967</v>
      </c>
    </row>
    <row r="81" spans="5:15" x14ac:dyDescent="0.25">
      <c r="E81" s="49" t="s">
        <v>1742</v>
      </c>
      <c r="G81" s="17" t="s">
        <v>1812</v>
      </c>
      <c r="O81" s="29" t="s">
        <v>1968</v>
      </c>
    </row>
    <row r="82" spans="5:15" x14ac:dyDescent="0.25">
      <c r="G82" s="17" t="s">
        <v>1813</v>
      </c>
      <c r="O82" s="92" t="s">
        <v>1969</v>
      </c>
    </row>
    <row r="83" spans="5:15" x14ac:dyDescent="0.25">
      <c r="G83" s="17" t="s">
        <v>1814</v>
      </c>
      <c r="O83" s="92" t="s">
        <v>1970</v>
      </c>
    </row>
    <row r="84" spans="5:15" x14ac:dyDescent="0.25">
      <c r="G84" s="17" t="s">
        <v>1815</v>
      </c>
      <c r="O84" s="92" t="s">
        <v>1971</v>
      </c>
    </row>
    <row r="85" spans="5:15" x14ac:dyDescent="0.25">
      <c r="G85" s="17" t="s">
        <v>1816</v>
      </c>
      <c r="O85" s="92" t="s">
        <v>1972</v>
      </c>
    </row>
    <row r="86" spans="5:15" x14ac:dyDescent="0.25">
      <c r="G86" s="17" t="s">
        <v>1817</v>
      </c>
      <c r="O86" s="29" t="s">
        <v>1973</v>
      </c>
    </row>
    <row r="87" spans="5:15" x14ac:dyDescent="0.25">
      <c r="G87" s="17" t="s">
        <v>1818</v>
      </c>
      <c r="O87" s="29" t="s">
        <v>1974</v>
      </c>
    </row>
    <row r="88" spans="5:15" x14ac:dyDescent="0.25">
      <c r="G88" s="17" t="s">
        <v>45</v>
      </c>
      <c r="O88" s="29" t="s">
        <v>1975</v>
      </c>
    </row>
    <row r="89" spans="5:15" x14ac:dyDescent="0.25">
      <c r="G89" s="17" t="s">
        <v>1819</v>
      </c>
      <c r="O89" s="29" t="s">
        <v>1976</v>
      </c>
    </row>
    <row r="90" spans="5:15" x14ac:dyDescent="0.25">
      <c r="G90" s="17" t="s">
        <v>1820</v>
      </c>
      <c r="O90" s="29" t="s">
        <v>1977</v>
      </c>
    </row>
    <row r="91" spans="5:15" x14ac:dyDescent="0.25">
      <c r="G91" s="17" t="s">
        <v>1821</v>
      </c>
      <c r="O91" s="29" t="s">
        <v>1978</v>
      </c>
    </row>
    <row r="92" spans="5:15" x14ac:dyDescent="0.25">
      <c r="G92" s="17" t="s">
        <v>1822</v>
      </c>
      <c r="O92" s="29" t="s">
        <v>1979</v>
      </c>
    </row>
    <row r="93" spans="5:15" x14ac:dyDescent="0.25">
      <c r="G93" s="17" t="s">
        <v>1823</v>
      </c>
      <c r="O93" s="29" t="s">
        <v>1980</v>
      </c>
    </row>
    <row r="94" spans="5:15" x14ac:dyDescent="0.25">
      <c r="G94" s="18" t="s">
        <v>1827</v>
      </c>
      <c r="O94" s="29" t="s">
        <v>1981</v>
      </c>
    </row>
    <row r="95" spans="5:15" x14ac:dyDescent="0.25">
      <c r="G95" s="18" t="s">
        <v>1828</v>
      </c>
      <c r="O95" s="29" t="s">
        <v>1982</v>
      </c>
    </row>
    <row r="96" spans="5:15" x14ac:dyDescent="0.25">
      <c r="G96" s="18" t="s">
        <v>1829</v>
      </c>
      <c r="O96" s="29" t="s">
        <v>1983</v>
      </c>
    </row>
    <row r="97" spans="7:15" x14ac:dyDescent="0.25">
      <c r="G97" s="18" t="s">
        <v>1830</v>
      </c>
      <c r="O97" s="29" t="s">
        <v>1984</v>
      </c>
    </row>
    <row r="98" spans="7:15" x14ac:dyDescent="0.25">
      <c r="G98" s="18" t="s">
        <v>46</v>
      </c>
      <c r="O98" s="29" t="s">
        <v>1985</v>
      </c>
    </row>
    <row r="99" spans="7:15" x14ac:dyDescent="0.25">
      <c r="G99" s="18" t="s">
        <v>1831</v>
      </c>
      <c r="O99" s="29" t="s">
        <v>1986</v>
      </c>
    </row>
    <row r="100" spans="7:15" x14ac:dyDescent="0.25">
      <c r="G100" s="18" t="s">
        <v>1832</v>
      </c>
      <c r="O100" s="29" t="s">
        <v>1987</v>
      </c>
    </row>
    <row r="101" spans="7:15" x14ac:dyDescent="0.25">
      <c r="G101" s="18" t="s">
        <v>1833</v>
      </c>
      <c r="O101" s="29" t="s">
        <v>1988</v>
      </c>
    </row>
    <row r="102" spans="7:15" x14ac:dyDescent="0.25">
      <c r="G102" s="18" t="s">
        <v>1834</v>
      </c>
      <c r="O102" s="29" t="s">
        <v>1989</v>
      </c>
    </row>
    <row r="103" spans="7:15" x14ac:dyDescent="0.25">
      <c r="G103" s="18" t="s">
        <v>21</v>
      </c>
      <c r="O103" s="29" t="s">
        <v>1990</v>
      </c>
    </row>
    <row r="104" spans="7:15" x14ac:dyDescent="0.25">
      <c r="G104" s="18" t="s">
        <v>1835</v>
      </c>
      <c r="O104" s="29" t="s">
        <v>1991</v>
      </c>
    </row>
    <row r="105" spans="7:15" x14ac:dyDescent="0.25">
      <c r="G105" s="18" t="s">
        <v>1836</v>
      </c>
      <c r="O105" s="29" t="s">
        <v>1992</v>
      </c>
    </row>
    <row r="106" spans="7:15" x14ac:dyDescent="0.25">
      <c r="G106" s="18" t="s">
        <v>1837</v>
      </c>
      <c r="O106" s="29" t="s">
        <v>1993</v>
      </c>
    </row>
    <row r="107" spans="7:15" x14ac:dyDescent="0.25">
      <c r="G107" s="18" t="s">
        <v>1838</v>
      </c>
      <c r="O107" s="29" t="s">
        <v>1994</v>
      </c>
    </row>
    <row r="108" spans="7:15" x14ac:dyDescent="0.25">
      <c r="G108" s="18" t="s">
        <v>1839</v>
      </c>
      <c r="O108" s="29" t="s">
        <v>1995</v>
      </c>
    </row>
    <row r="109" spans="7:15" x14ac:dyDescent="0.25">
      <c r="G109" s="18" t="s">
        <v>1840</v>
      </c>
      <c r="O109" s="29" t="s">
        <v>1996</v>
      </c>
    </row>
    <row r="110" spans="7:15" x14ac:dyDescent="0.25">
      <c r="G110" s="18" t="s">
        <v>1841</v>
      </c>
      <c r="O110" s="29" t="s">
        <v>1997</v>
      </c>
    </row>
    <row r="111" spans="7:15" x14ac:dyDescent="0.25">
      <c r="G111" s="18" t="s">
        <v>1842</v>
      </c>
      <c r="O111" s="29" t="s">
        <v>1998</v>
      </c>
    </row>
    <row r="112" spans="7:15" x14ac:dyDescent="0.25">
      <c r="G112" s="19" t="s">
        <v>1824</v>
      </c>
      <c r="O112" s="29" t="s">
        <v>1999</v>
      </c>
    </row>
    <row r="113" spans="7:15" x14ac:dyDescent="0.25">
      <c r="G113" s="19" t="s">
        <v>47</v>
      </c>
      <c r="O113" s="29" t="s">
        <v>2000</v>
      </c>
    </row>
    <row r="114" spans="7:15" x14ac:dyDescent="0.25">
      <c r="G114" s="19" t="s">
        <v>48</v>
      </c>
      <c r="O114" s="29" t="s">
        <v>2001</v>
      </c>
    </row>
    <row r="115" spans="7:15" x14ac:dyDescent="0.25">
      <c r="G115" s="19" t="s">
        <v>1825</v>
      </c>
      <c r="O115" s="29" t="s">
        <v>2002</v>
      </c>
    </row>
    <row r="116" spans="7:15" x14ac:dyDescent="0.25">
      <c r="G116" s="19" t="s">
        <v>56</v>
      </c>
      <c r="O116" s="29" t="s">
        <v>2003</v>
      </c>
    </row>
    <row r="117" spans="7:15" x14ac:dyDescent="0.25">
      <c r="G117" s="19" t="s">
        <v>49</v>
      </c>
      <c r="O117" s="29" t="s">
        <v>2004</v>
      </c>
    </row>
    <row r="118" spans="7:15" x14ac:dyDescent="0.25">
      <c r="G118" s="19" t="s">
        <v>50</v>
      </c>
      <c r="O118" s="29" t="s">
        <v>2005</v>
      </c>
    </row>
    <row r="119" spans="7:15" x14ac:dyDescent="0.25">
      <c r="G119" s="20" t="s">
        <v>1843</v>
      </c>
      <c r="O119" s="29" t="s">
        <v>2006</v>
      </c>
    </row>
    <row r="120" spans="7:15" x14ac:dyDescent="0.25">
      <c r="G120" s="20" t="s">
        <v>1844</v>
      </c>
      <c r="O120" s="29" t="s">
        <v>2007</v>
      </c>
    </row>
    <row r="121" spans="7:15" x14ac:dyDescent="0.25">
      <c r="G121" s="19" t="s">
        <v>51</v>
      </c>
      <c r="O121" s="29" t="s">
        <v>2008</v>
      </c>
    </row>
    <row r="122" spans="7:15" x14ac:dyDescent="0.25">
      <c r="G122" s="19" t="s">
        <v>52</v>
      </c>
      <c r="O122" s="29" t="s">
        <v>2009</v>
      </c>
    </row>
    <row r="123" spans="7:15" x14ac:dyDescent="0.25">
      <c r="G123" s="19" t="s">
        <v>53</v>
      </c>
      <c r="O123" s="29" t="s">
        <v>2010</v>
      </c>
    </row>
    <row r="124" spans="7:15" x14ac:dyDescent="0.25">
      <c r="G124" s="19" t="s">
        <v>1826</v>
      </c>
      <c r="O124" s="29" t="s">
        <v>2011</v>
      </c>
    </row>
    <row r="125" spans="7:15" x14ac:dyDescent="0.25">
      <c r="G125" s="19" t="s">
        <v>54</v>
      </c>
      <c r="O125" s="29" t="s">
        <v>2012</v>
      </c>
    </row>
    <row r="126" spans="7:15" x14ac:dyDescent="0.25">
      <c r="G126" s="19" t="s">
        <v>55</v>
      </c>
      <c r="O126" s="29" t="s">
        <v>2013</v>
      </c>
    </row>
    <row r="127" spans="7:15" x14ac:dyDescent="0.25">
      <c r="G127" s="19" t="s">
        <v>22</v>
      </c>
      <c r="O127" s="29" t="s">
        <v>2014</v>
      </c>
    </row>
    <row r="128" spans="7:15" x14ac:dyDescent="0.25">
      <c r="O128" s="29" t="s">
        <v>2015</v>
      </c>
    </row>
    <row r="129" spans="15:15" x14ac:dyDescent="0.25">
      <c r="O129" s="29" t="s">
        <v>2016</v>
      </c>
    </row>
    <row r="130" spans="15:15" x14ac:dyDescent="0.25">
      <c r="O130" s="29" t="s">
        <v>2017</v>
      </c>
    </row>
    <row r="131" spans="15:15" x14ac:dyDescent="0.25">
      <c r="O131" s="29" t="s">
        <v>2018</v>
      </c>
    </row>
    <row r="132" spans="15:15" x14ac:dyDescent="0.25">
      <c r="O132" s="29" t="s">
        <v>2019</v>
      </c>
    </row>
    <row r="133" spans="15:15" x14ac:dyDescent="0.25">
      <c r="O133" s="29" t="s">
        <v>2020</v>
      </c>
    </row>
    <row r="134" spans="15:15" x14ac:dyDescent="0.25">
      <c r="O134" s="29" t="s">
        <v>2021</v>
      </c>
    </row>
    <row r="135" spans="15:15" x14ac:dyDescent="0.25">
      <c r="O135" s="29" t="s">
        <v>2022</v>
      </c>
    </row>
    <row r="136" spans="15:15" x14ac:dyDescent="0.25">
      <c r="O136" s="29" t="s">
        <v>2023</v>
      </c>
    </row>
    <row r="137" spans="15:15" x14ac:dyDescent="0.25">
      <c r="O137" s="29" t="s">
        <v>2024</v>
      </c>
    </row>
    <row r="138" spans="15:15" x14ac:dyDescent="0.25">
      <c r="O138" s="29" t="s">
        <v>2025</v>
      </c>
    </row>
    <row r="139" spans="15:15" x14ac:dyDescent="0.25">
      <c r="O139" s="29" t="s">
        <v>2026</v>
      </c>
    </row>
    <row r="140" spans="15:15" x14ac:dyDescent="0.25">
      <c r="O140" s="29" t="s">
        <v>2027</v>
      </c>
    </row>
    <row r="141" spans="15:15" x14ac:dyDescent="0.25">
      <c r="O141" s="29" t="s">
        <v>2028</v>
      </c>
    </row>
    <row r="142" spans="15:15" x14ac:dyDescent="0.25">
      <c r="O142" s="29" t="s">
        <v>2029</v>
      </c>
    </row>
    <row r="143" spans="15:15" x14ac:dyDescent="0.25">
      <c r="O143" s="29" t="s">
        <v>2030</v>
      </c>
    </row>
    <row r="144" spans="15:15" x14ac:dyDescent="0.25">
      <c r="O144" s="29" t="s">
        <v>2031</v>
      </c>
    </row>
    <row r="145" spans="15:15" x14ac:dyDescent="0.25">
      <c r="O145" s="29" t="s">
        <v>2032</v>
      </c>
    </row>
    <row r="146" spans="15:15" x14ac:dyDescent="0.25">
      <c r="O146" s="29" t="s">
        <v>2033</v>
      </c>
    </row>
    <row r="147" spans="15:15" x14ac:dyDescent="0.25">
      <c r="O147" s="29" t="s">
        <v>2034</v>
      </c>
    </row>
    <row r="148" spans="15:15" x14ac:dyDescent="0.25">
      <c r="O148" s="29" t="s">
        <v>2035</v>
      </c>
    </row>
    <row r="149" spans="15:15" x14ac:dyDescent="0.25">
      <c r="O149" s="29" t="s">
        <v>2036</v>
      </c>
    </row>
    <row r="150" spans="15:15" x14ac:dyDescent="0.25">
      <c r="O150" s="29" t="s">
        <v>2037</v>
      </c>
    </row>
    <row r="151" spans="15:15" x14ac:dyDescent="0.25">
      <c r="O151" s="29" t="s">
        <v>2038</v>
      </c>
    </row>
    <row r="152" spans="15:15" x14ac:dyDescent="0.25">
      <c r="O152" s="29" t="s">
        <v>2039</v>
      </c>
    </row>
    <row r="153" spans="15:15" x14ac:dyDescent="0.25">
      <c r="O153" s="29" t="s">
        <v>2040</v>
      </c>
    </row>
    <row r="154" spans="15:15" x14ac:dyDescent="0.25">
      <c r="O154" s="29" t="s">
        <v>2041</v>
      </c>
    </row>
    <row r="155" spans="15:15" x14ac:dyDescent="0.25">
      <c r="O155" s="29" t="s">
        <v>2042</v>
      </c>
    </row>
    <row r="156" spans="15:15" x14ac:dyDescent="0.25">
      <c r="O156" s="29" t="s">
        <v>2043</v>
      </c>
    </row>
    <row r="157" spans="15:15" x14ac:dyDescent="0.25">
      <c r="O157" s="29" t="s">
        <v>2044</v>
      </c>
    </row>
    <row r="158" spans="15:15" x14ac:dyDescent="0.25">
      <c r="O158" s="29" t="s">
        <v>2045</v>
      </c>
    </row>
    <row r="159" spans="15:15" x14ac:dyDescent="0.25">
      <c r="O159" s="29" t="s">
        <v>2046</v>
      </c>
    </row>
    <row r="160" spans="15:15" x14ac:dyDescent="0.25">
      <c r="O160" s="29" t="s">
        <v>2047</v>
      </c>
    </row>
    <row r="161" spans="15:15" x14ac:dyDescent="0.25">
      <c r="O161" s="29" t="s">
        <v>2048</v>
      </c>
    </row>
    <row r="162" spans="15:15" x14ac:dyDescent="0.25">
      <c r="O162" s="29" t="s">
        <v>2049</v>
      </c>
    </row>
    <row r="163" spans="15:15" x14ac:dyDescent="0.25">
      <c r="O163" s="29" t="s">
        <v>2050</v>
      </c>
    </row>
    <row r="164" spans="15:15" x14ac:dyDescent="0.25">
      <c r="O164" s="29" t="s">
        <v>2051</v>
      </c>
    </row>
    <row r="165" spans="15:15" x14ac:dyDescent="0.25">
      <c r="O165" s="29" t="s">
        <v>2052</v>
      </c>
    </row>
    <row r="166" spans="15:15" x14ac:dyDescent="0.25">
      <c r="O166" s="29" t="s">
        <v>2053</v>
      </c>
    </row>
    <row r="167" spans="15:15" x14ac:dyDescent="0.25">
      <c r="O167" s="29" t="s">
        <v>2054</v>
      </c>
    </row>
    <row r="168" spans="15:15" x14ac:dyDescent="0.25">
      <c r="O168" s="29" t="s">
        <v>2055</v>
      </c>
    </row>
    <row r="169" spans="15:15" x14ac:dyDescent="0.25">
      <c r="O169" s="29" t="s">
        <v>2056</v>
      </c>
    </row>
    <row r="170" spans="15:15" x14ac:dyDescent="0.25">
      <c r="O170" s="29" t="s">
        <v>2057</v>
      </c>
    </row>
    <row r="171" spans="15:15" x14ac:dyDescent="0.25">
      <c r="O171" s="29" t="s">
        <v>2058</v>
      </c>
    </row>
    <row r="172" spans="15:15" x14ac:dyDescent="0.25">
      <c r="O172" s="29" t="s">
        <v>2059</v>
      </c>
    </row>
    <row r="173" spans="15:15" x14ac:dyDescent="0.25">
      <c r="O173" s="29" t="s">
        <v>2060</v>
      </c>
    </row>
    <row r="174" spans="15:15" x14ac:dyDescent="0.25">
      <c r="O174" s="29" t="s">
        <v>2061</v>
      </c>
    </row>
    <row r="175" spans="15:15" x14ac:dyDescent="0.25">
      <c r="O175" s="29" t="s">
        <v>2062</v>
      </c>
    </row>
    <row r="176" spans="15:15" x14ac:dyDescent="0.25">
      <c r="O176" s="29" t="s">
        <v>2063</v>
      </c>
    </row>
    <row r="177" spans="15:15" x14ac:dyDescent="0.25">
      <c r="O177" s="29" t="s">
        <v>2064</v>
      </c>
    </row>
    <row r="178" spans="15:15" x14ac:dyDescent="0.25">
      <c r="O178" s="29" t="s">
        <v>2065</v>
      </c>
    </row>
    <row r="179" spans="15:15" x14ac:dyDescent="0.25">
      <c r="O179" s="29" t="s">
        <v>2066</v>
      </c>
    </row>
    <row r="180" spans="15:15" x14ac:dyDescent="0.25">
      <c r="O180" s="29" t="s">
        <v>2067</v>
      </c>
    </row>
    <row r="181" spans="15:15" x14ac:dyDescent="0.25">
      <c r="O181" s="29" t="s">
        <v>2068</v>
      </c>
    </row>
    <row r="182" spans="15:15" x14ac:dyDescent="0.25">
      <c r="O182" s="29" t="s">
        <v>2069</v>
      </c>
    </row>
    <row r="183" spans="15:15" x14ac:dyDescent="0.25">
      <c r="O183" s="29" t="s">
        <v>2070</v>
      </c>
    </row>
    <row r="184" spans="15:15" x14ac:dyDescent="0.25">
      <c r="O184" s="29" t="s">
        <v>2071</v>
      </c>
    </row>
    <row r="185" spans="15:15" x14ac:dyDescent="0.25">
      <c r="O185" s="29" t="s">
        <v>2072</v>
      </c>
    </row>
    <row r="186" spans="15:15" x14ac:dyDescent="0.25">
      <c r="O186" s="29" t="s">
        <v>2073</v>
      </c>
    </row>
    <row r="187" spans="15:15" x14ac:dyDescent="0.25">
      <c r="O187" s="29" t="s">
        <v>2074</v>
      </c>
    </row>
    <row r="188" spans="15:15" x14ac:dyDescent="0.25">
      <c r="O188" s="29" t="s">
        <v>2075</v>
      </c>
    </row>
    <row r="189" spans="15:15" x14ac:dyDescent="0.25">
      <c r="O189" s="29" t="s">
        <v>2076</v>
      </c>
    </row>
    <row r="190" spans="15:15" x14ac:dyDescent="0.25">
      <c r="O190" s="29" t="s">
        <v>2077</v>
      </c>
    </row>
    <row r="191" spans="15:15" x14ac:dyDescent="0.25">
      <c r="O191" s="29" t="s">
        <v>2078</v>
      </c>
    </row>
    <row r="192" spans="15:15" x14ac:dyDescent="0.25">
      <c r="O192" s="29" t="s">
        <v>2079</v>
      </c>
    </row>
    <row r="193" spans="15:15" x14ac:dyDescent="0.25">
      <c r="O193" s="29" t="s">
        <v>2080</v>
      </c>
    </row>
    <row r="194" spans="15:15" x14ac:dyDescent="0.25">
      <c r="O194" s="29" t="s">
        <v>2081</v>
      </c>
    </row>
    <row r="195" spans="15:15" x14ac:dyDescent="0.25">
      <c r="O195" s="29" t="s">
        <v>2082</v>
      </c>
    </row>
    <row r="196" spans="15:15" x14ac:dyDescent="0.25">
      <c r="O196" s="29" t="s">
        <v>2083</v>
      </c>
    </row>
    <row r="197" spans="15:15" x14ac:dyDescent="0.25">
      <c r="O197" s="29" t="s">
        <v>2084</v>
      </c>
    </row>
    <row r="198" spans="15:15" x14ac:dyDescent="0.25">
      <c r="O198" s="29" t="s">
        <v>2085</v>
      </c>
    </row>
    <row r="199" spans="15:15" x14ac:dyDescent="0.25">
      <c r="O199" s="29" t="s">
        <v>2086</v>
      </c>
    </row>
    <row r="200" spans="15:15" x14ac:dyDescent="0.25">
      <c r="O200" s="29" t="s">
        <v>2087</v>
      </c>
    </row>
    <row r="201" spans="15:15" x14ac:dyDescent="0.25">
      <c r="O201" s="29" t="s">
        <v>2088</v>
      </c>
    </row>
    <row r="202" spans="15:15" x14ac:dyDescent="0.25">
      <c r="O202" s="29" t="s">
        <v>2089</v>
      </c>
    </row>
    <row r="203" spans="15:15" x14ac:dyDescent="0.25">
      <c r="O203" s="29" t="s">
        <v>2090</v>
      </c>
    </row>
    <row r="204" spans="15:15" x14ac:dyDescent="0.25">
      <c r="O204" s="29" t="s">
        <v>2091</v>
      </c>
    </row>
    <row r="205" spans="15:15" x14ac:dyDescent="0.25">
      <c r="O205" s="29" t="s">
        <v>2092</v>
      </c>
    </row>
    <row r="206" spans="15:15" x14ac:dyDescent="0.25">
      <c r="O206" s="29" t="s">
        <v>2093</v>
      </c>
    </row>
    <row r="207" spans="15:15" x14ac:dyDescent="0.25">
      <c r="O207" s="29" t="s">
        <v>2094</v>
      </c>
    </row>
    <row r="208" spans="15:15" x14ac:dyDescent="0.25">
      <c r="O208" s="29" t="s">
        <v>2095</v>
      </c>
    </row>
    <row r="209" spans="15:15" x14ac:dyDescent="0.25">
      <c r="O209" s="29" t="s">
        <v>2096</v>
      </c>
    </row>
    <row r="210" spans="15:15" x14ac:dyDescent="0.25">
      <c r="O210" s="29" t="s">
        <v>2097</v>
      </c>
    </row>
    <row r="211" spans="15:15" x14ac:dyDescent="0.25">
      <c r="O211" s="29" t="s">
        <v>2098</v>
      </c>
    </row>
    <row r="212" spans="15:15" x14ac:dyDescent="0.25">
      <c r="O212" s="29" t="s">
        <v>2099</v>
      </c>
    </row>
    <row r="213" spans="15:15" x14ac:dyDescent="0.25">
      <c r="O213" s="29" t="s">
        <v>2100</v>
      </c>
    </row>
    <row r="214" spans="15:15" x14ac:dyDescent="0.25">
      <c r="O214" s="29" t="s">
        <v>2101</v>
      </c>
    </row>
    <row r="215" spans="15:15" x14ac:dyDescent="0.25">
      <c r="O215" s="29" t="s">
        <v>2102</v>
      </c>
    </row>
    <row r="216" spans="15:15" x14ac:dyDescent="0.25">
      <c r="O216" s="29" t="s">
        <v>2103</v>
      </c>
    </row>
    <row r="217" spans="15:15" x14ac:dyDescent="0.25">
      <c r="O217" s="29" t="s">
        <v>2104</v>
      </c>
    </row>
    <row r="218" spans="15:15" x14ac:dyDescent="0.25">
      <c r="O218" s="29" t="s">
        <v>2105</v>
      </c>
    </row>
    <row r="219" spans="15:15" x14ac:dyDescent="0.25">
      <c r="O219" s="29" t="s">
        <v>2106</v>
      </c>
    </row>
    <row r="220" spans="15:15" x14ac:dyDescent="0.25">
      <c r="O220" s="29" t="s">
        <v>2107</v>
      </c>
    </row>
    <row r="221" spans="15:15" x14ac:dyDescent="0.25">
      <c r="O221" s="29" t="s">
        <v>2108</v>
      </c>
    </row>
    <row r="222" spans="15:15" x14ac:dyDescent="0.25">
      <c r="O222" s="29" t="s">
        <v>2109</v>
      </c>
    </row>
    <row r="223" spans="15:15" x14ac:dyDescent="0.25">
      <c r="O223" s="29" t="s">
        <v>2110</v>
      </c>
    </row>
    <row r="224" spans="15:15" x14ac:dyDescent="0.25">
      <c r="O224" s="29" t="s">
        <v>2111</v>
      </c>
    </row>
    <row r="225" spans="15:15" x14ac:dyDescent="0.25">
      <c r="O225" s="29" t="s">
        <v>2112</v>
      </c>
    </row>
    <row r="226" spans="15:15" x14ac:dyDescent="0.25">
      <c r="O226" s="29" t="s">
        <v>2113</v>
      </c>
    </row>
    <row r="227" spans="15:15" x14ac:dyDescent="0.25">
      <c r="O227" s="29" t="s">
        <v>2114</v>
      </c>
    </row>
    <row r="228" spans="15:15" x14ac:dyDescent="0.25">
      <c r="O228" s="29" t="s">
        <v>2115</v>
      </c>
    </row>
    <row r="229" spans="15:15" x14ac:dyDescent="0.25">
      <c r="O229" s="29" t="s">
        <v>2116</v>
      </c>
    </row>
    <row r="230" spans="15:15" x14ac:dyDescent="0.25">
      <c r="O230" s="29" t="s">
        <v>2117</v>
      </c>
    </row>
    <row r="231" spans="15:15" x14ac:dyDescent="0.25">
      <c r="O231" s="29" t="s">
        <v>2118</v>
      </c>
    </row>
    <row r="232" spans="15:15" x14ac:dyDescent="0.25">
      <c r="O232" s="92" t="s">
        <v>2119</v>
      </c>
    </row>
    <row r="233" spans="15:15" x14ac:dyDescent="0.25">
      <c r="O233" s="29" t="s">
        <v>2120</v>
      </c>
    </row>
    <row r="234" spans="15:15" x14ac:dyDescent="0.25">
      <c r="O234" s="29" t="s">
        <v>2121</v>
      </c>
    </row>
    <row r="235" spans="15:15" x14ac:dyDescent="0.25">
      <c r="O235" s="29" t="s">
        <v>2122</v>
      </c>
    </row>
    <row r="236" spans="15:15" x14ac:dyDescent="0.25">
      <c r="O236" s="29" t="s">
        <v>2123</v>
      </c>
    </row>
    <row r="237" spans="15:15" x14ac:dyDescent="0.25">
      <c r="O237" s="29" t="s">
        <v>2124</v>
      </c>
    </row>
    <row r="238" spans="15:15" x14ac:dyDescent="0.25">
      <c r="O238" s="29" t="s">
        <v>2125</v>
      </c>
    </row>
    <row r="239" spans="15:15" x14ac:dyDescent="0.25">
      <c r="O239" s="29" t="s">
        <v>2126</v>
      </c>
    </row>
    <row r="240" spans="15:15" x14ac:dyDescent="0.25">
      <c r="O240" s="29" t="s">
        <v>2127</v>
      </c>
    </row>
    <row r="241" spans="15:15" x14ac:dyDescent="0.25">
      <c r="O241" s="29" t="s">
        <v>2128</v>
      </c>
    </row>
    <row r="242" spans="15:15" x14ac:dyDescent="0.25">
      <c r="O242" s="29" t="s">
        <v>2129</v>
      </c>
    </row>
    <row r="243" spans="15:15" x14ac:dyDescent="0.25">
      <c r="O243" s="29" t="s">
        <v>2130</v>
      </c>
    </row>
    <row r="244" spans="15:15" x14ac:dyDescent="0.25">
      <c r="O244" s="29" t="s">
        <v>2131</v>
      </c>
    </row>
    <row r="245" spans="15:15" x14ac:dyDescent="0.25">
      <c r="O245" s="29" t="s">
        <v>2132</v>
      </c>
    </row>
    <row r="246" spans="15:15" x14ac:dyDescent="0.25">
      <c r="O246" s="29" t="s">
        <v>2133</v>
      </c>
    </row>
    <row r="247" spans="15:15" x14ac:dyDescent="0.25">
      <c r="O247" s="29" t="s">
        <v>2134</v>
      </c>
    </row>
    <row r="248" spans="15:15" x14ac:dyDescent="0.25">
      <c r="O248" s="29" t="s">
        <v>2135</v>
      </c>
    </row>
    <row r="249" spans="15:15" x14ac:dyDescent="0.25">
      <c r="O249" s="29" t="s">
        <v>2136</v>
      </c>
    </row>
    <row r="250" spans="15:15" x14ac:dyDescent="0.25">
      <c r="O250" s="29" t="s">
        <v>2137</v>
      </c>
    </row>
    <row r="251" spans="15:15" x14ac:dyDescent="0.25">
      <c r="O251" s="29" t="s">
        <v>2138</v>
      </c>
    </row>
    <row r="252" spans="15:15" x14ac:dyDescent="0.25">
      <c r="O252" s="29" t="s">
        <v>2139</v>
      </c>
    </row>
    <row r="253" spans="15:15" x14ac:dyDescent="0.25">
      <c r="O253" s="29" t="s">
        <v>2140</v>
      </c>
    </row>
    <row r="254" spans="15:15" x14ac:dyDescent="0.25">
      <c r="O254" s="29" t="s">
        <v>2141</v>
      </c>
    </row>
    <row r="255" spans="15:15" x14ac:dyDescent="0.25">
      <c r="O255" s="92" t="s">
        <v>2142</v>
      </c>
    </row>
    <row r="256" spans="15:15" x14ac:dyDescent="0.25">
      <c r="O256" s="92" t="s">
        <v>2143</v>
      </c>
    </row>
    <row r="257" spans="15:15" x14ac:dyDescent="0.25">
      <c r="O257" s="29" t="s">
        <v>2144</v>
      </c>
    </row>
    <row r="258" spans="15:15" x14ac:dyDescent="0.25">
      <c r="O258" s="29" t="s">
        <v>2145</v>
      </c>
    </row>
    <row r="259" spans="15:15" x14ac:dyDescent="0.25">
      <c r="O259" s="29" t="s">
        <v>2146</v>
      </c>
    </row>
    <row r="260" spans="15:15" x14ac:dyDescent="0.25">
      <c r="O260" s="29" t="s">
        <v>2147</v>
      </c>
    </row>
    <row r="261" spans="15:15" x14ac:dyDescent="0.25">
      <c r="O261" s="29" t="s">
        <v>2148</v>
      </c>
    </row>
    <row r="262" spans="15:15" x14ac:dyDescent="0.25">
      <c r="O262" s="29" t="s">
        <v>2149</v>
      </c>
    </row>
    <row r="263" spans="15:15" x14ac:dyDescent="0.25">
      <c r="O263" s="29" t="s">
        <v>2150</v>
      </c>
    </row>
    <row r="264" spans="15:15" x14ac:dyDescent="0.25">
      <c r="O264" s="29" t="s">
        <v>2151</v>
      </c>
    </row>
    <row r="265" spans="15:15" x14ac:dyDescent="0.25">
      <c r="O265" s="29" t="s">
        <v>2152</v>
      </c>
    </row>
    <row r="266" spans="15:15" x14ac:dyDescent="0.25">
      <c r="O266" s="29" t="s">
        <v>2153</v>
      </c>
    </row>
    <row r="267" spans="15:15" x14ac:dyDescent="0.25">
      <c r="O267" s="92" t="s">
        <v>2154</v>
      </c>
    </row>
    <row r="268" spans="15:15" x14ac:dyDescent="0.25">
      <c r="O268" s="29" t="s">
        <v>2155</v>
      </c>
    </row>
    <row r="269" spans="15:15" x14ac:dyDescent="0.25">
      <c r="O269" s="92" t="s">
        <v>2156</v>
      </c>
    </row>
    <row r="270" spans="15:15" x14ac:dyDescent="0.25">
      <c r="O270" s="29" t="s">
        <v>2157</v>
      </c>
    </row>
    <row r="271" spans="15:15" x14ac:dyDescent="0.25">
      <c r="O271" s="29" t="s">
        <v>2158</v>
      </c>
    </row>
    <row r="272" spans="15:15" x14ac:dyDescent="0.25">
      <c r="O272" s="29" t="s">
        <v>2159</v>
      </c>
    </row>
    <row r="273" spans="15:15" x14ac:dyDescent="0.25">
      <c r="O273" s="92" t="s">
        <v>2160</v>
      </c>
    </row>
    <row r="274" spans="15:15" x14ac:dyDescent="0.25">
      <c r="O274" s="29" t="s">
        <v>2161</v>
      </c>
    </row>
    <row r="275" spans="15:15" x14ac:dyDescent="0.25">
      <c r="O275" s="29" t="s">
        <v>2162</v>
      </c>
    </row>
    <row r="276" spans="15:15" x14ac:dyDescent="0.25">
      <c r="O276" s="29" t="s">
        <v>2163</v>
      </c>
    </row>
    <row r="277" spans="15:15" x14ac:dyDescent="0.25">
      <c r="O277" s="29" t="s">
        <v>2164</v>
      </c>
    </row>
    <row r="278" spans="15:15" x14ac:dyDescent="0.25">
      <c r="O278" s="29" t="s">
        <v>2165</v>
      </c>
    </row>
    <row r="279" spans="15:15" x14ac:dyDescent="0.25">
      <c r="O279" s="29" t="s">
        <v>2166</v>
      </c>
    </row>
    <row r="280" spans="15:15" x14ac:dyDescent="0.25">
      <c r="O280" s="29" t="s">
        <v>2167</v>
      </c>
    </row>
    <row r="281" spans="15:15" x14ac:dyDescent="0.25">
      <c r="O281" s="29" t="s">
        <v>2168</v>
      </c>
    </row>
    <row r="282" spans="15:15" x14ac:dyDescent="0.25">
      <c r="O282" s="29" t="s">
        <v>2169</v>
      </c>
    </row>
    <row r="283" spans="15:15" x14ac:dyDescent="0.25">
      <c r="O283" s="29" t="s">
        <v>2170</v>
      </c>
    </row>
    <row r="284" spans="15:15" x14ac:dyDescent="0.25">
      <c r="O284" s="29" t="s">
        <v>2171</v>
      </c>
    </row>
    <row r="285" spans="15:15" x14ac:dyDescent="0.25">
      <c r="O285" s="29" t="s">
        <v>2172</v>
      </c>
    </row>
    <row r="286" spans="15:15" x14ac:dyDescent="0.25">
      <c r="O286" s="29" t="s">
        <v>2173</v>
      </c>
    </row>
    <row r="287" spans="15:15" x14ac:dyDescent="0.25">
      <c r="O287" s="29" t="s">
        <v>2174</v>
      </c>
    </row>
    <row r="288" spans="15:15" x14ac:dyDescent="0.25">
      <c r="O288" s="29" t="s">
        <v>2175</v>
      </c>
    </row>
    <row r="289" spans="15:15" x14ac:dyDescent="0.25">
      <c r="O289" s="29" t="s">
        <v>2176</v>
      </c>
    </row>
    <row r="290" spans="15:15" x14ac:dyDescent="0.25">
      <c r="O290" s="29" t="s">
        <v>2177</v>
      </c>
    </row>
    <row r="291" spans="15:15" x14ac:dyDescent="0.25">
      <c r="O291" s="29" t="s">
        <v>2178</v>
      </c>
    </row>
    <row r="292" spans="15:15" x14ac:dyDescent="0.25">
      <c r="O292" s="29" t="s">
        <v>2179</v>
      </c>
    </row>
    <row r="293" spans="15:15" x14ac:dyDescent="0.25">
      <c r="O293" s="29" t="s">
        <v>2180</v>
      </c>
    </row>
    <row r="294" spans="15:15" x14ac:dyDescent="0.25">
      <c r="O294" s="29" t="s">
        <v>2181</v>
      </c>
    </row>
    <row r="295" spans="15:15" x14ac:dyDescent="0.25">
      <c r="O295" s="29" t="s">
        <v>2182</v>
      </c>
    </row>
    <row r="296" spans="15:15" x14ac:dyDescent="0.25">
      <c r="O296" s="29" t="s">
        <v>2183</v>
      </c>
    </row>
    <row r="297" spans="15:15" x14ac:dyDescent="0.25">
      <c r="O297" s="29" t="s">
        <v>2184</v>
      </c>
    </row>
    <row r="298" spans="15:15" x14ac:dyDescent="0.25">
      <c r="O298" s="29" t="s">
        <v>2185</v>
      </c>
    </row>
    <row r="299" spans="15:15" x14ac:dyDescent="0.25">
      <c r="O299" s="29" t="s">
        <v>2186</v>
      </c>
    </row>
    <row r="300" spans="15:15" x14ac:dyDescent="0.25">
      <c r="O300" s="29" t="s">
        <v>2187</v>
      </c>
    </row>
    <row r="301" spans="15:15" x14ac:dyDescent="0.25">
      <c r="O301" s="29" t="s">
        <v>2188</v>
      </c>
    </row>
    <row r="302" spans="15:15" x14ac:dyDescent="0.25">
      <c r="O302" s="29" t="s">
        <v>2189</v>
      </c>
    </row>
    <row r="303" spans="15:15" x14ac:dyDescent="0.25">
      <c r="O303" s="29" t="s">
        <v>2190</v>
      </c>
    </row>
    <row r="304" spans="15:15" x14ac:dyDescent="0.25">
      <c r="O304" s="29" t="s">
        <v>2191</v>
      </c>
    </row>
    <row r="305" spans="15:15" x14ac:dyDescent="0.25">
      <c r="O305" s="29" t="s">
        <v>2192</v>
      </c>
    </row>
    <row r="306" spans="15:15" x14ac:dyDescent="0.25">
      <c r="O306" s="29" t="s">
        <v>2193</v>
      </c>
    </row>
    <row r="307" spans="15:15" x14ac:dyDescent="0.25">
      <c r="O307" s="29" t="s">
        <v>2194</v>
      </c>
    </row>
    <row r="308" spans="15:15" x14ac:dyDescent="0.25">
      <c r="O308" s="29" t="s">
        <v>2195</v>
      </c>
    </row>
    <row r="309" spans="15:15" x14ac:dyDescent="0.25">
      <c r="O309" s="29" t="s">
        <v>2196</v>
      </c>
    </row>
    <row r="310" spans="15:15" x14ac:dyDescent="0.25">
      <c r="O310" s="29" t="s">
        <v>2197</v>
      </c>
    </row>
    <row r="311" spans="15:15" x14ac:dyDescent="0.25">
      <c r="O311" s="92" t="s">
        <v>2198</v>
      </c>
    </row>
    <row r="312" spans="15:15" x14ac:dyDescent="0.25">
      <c r="O312" s="29" t="s">
        <v>2199</v>
      </c>
    </row>
    <row r="313" spans="15:15" x14ac:dyDescent="0.25">
      <c r="O313" s="29" t="s">
        <v>2200</v>
      </c>
    </row>
    <row r="314" spans="15:15" x14ac:dyDescent="0.25">
      <c r="O314" s="29" t="s">
        <v>2201</v>
      </c>
    </row>
    <row r="315" spans="15:15" x14ac:dyDescent="0.25">
      <c r="O315" s="94" t="s">
        <v>2202</v>
      </c>
    </row>
    <row r="316" spans="15:15" x14ac:dyDescent="0.25">
      <c r="O316" s="94" t="s">
        <v>2352</v>
      </c>
    </row>
    <row r="317" spans="15:15" x14ac:dyDescent="0.25">
      <c r="O317" s="94" t="s">
        <v>2353</v>
      </c>
    </row>
    <row r="318" spans="15:15" x14ac:dyDescent="0.25">
      <c r="O318" s="94" t="s">
        <v>2203</v>
      </c>
    </row>
    <row r="319" spans="15:15" x14ac:dyDescent="0.25">
      <c r="O319" s="94" t="s">
        <v>2204</v>
      </c>
    </row>
    <row r="320" spans="15:15" x14ac:dyDescent="0.25">
      <c r="O320" s="94" t="s">
        <v>2354</v>
      </c>
    </row>
    <row r="321" spans="15:15" x14ac:dyDescent="0.25">
      <c r="O321" s="94" t="s">
        <v>2205</v>
      </c>
    </row>
    <row r="322" spans="15:15" x14ac:dyDescent="0.25">
      <c r="O322" s="94" t="s">
        <v>2206</v>
      </c>
    </row>
    <row r="323" spans="15:15" x14ac:dyDescent="0.25">
      <c r="O323" s="94" t="s">
        <v>2355</v>
      </c>
    </row>
    <row r="324" spans="15:15" x14ac:dyDescent="0.25">
      <c r="O324" s="94" t="s">
        <v>2207</v>
      </c>
    </row>
    <row r="325" spans="15:15" x14ac:dyDescent="0.25">
      <c r="O325" s="94" t="s">
        <v>2356</v>
      </c>
    </row>
    <row r="326" spans="15:15" x14ac:dyDescent="0.25">
      <c r="O326" s="94" t="s">
        <v>2357</v>
      </c>
    </row>
    <row r="327" spans="15:15" x14ac:dyDescent="0.25">
      <c r="O327" s="94" t="s">
        <v>2358</v>
      </c>
    </row>
    <row r="328" spans="15:15" x14ac:dyDescent="0.25">
      <c r="O328" s="94" t="s">
        <v>2359</v>
      </c>
    </row>
    <row r="329" spans="15:15" x14ac:dyDescent="0.25">
      <c r="O329" s="94" t="s">
        <v>2360</v>
      </c>
    </row>
    <row r="330" spans="15:15" x14ac:dyDescent="0.25">
      <c r="O330" s="94" t="s">
        <v>2361</v>
      </c>
    </row>
    <row r="331" spans="15:15" x14ac:dyDescent="0.25">
      <c r="O331" s="94" t="s">
        <v>2208</v>
      </c>
    </row>
    <row r="332" spans="15:15" x14ac:dyDescent="0.25">
      <c r="O332" s="94" t="s">
        <v>2362</v>
      </c>
    </row>
    <row r="333" spans="15:15" x14ac:dyDescent="0.25">
      <c r="O333" s="94" t="s">
        <v>2209</v>
      </c>
    </row>
    <row r="334" spans="15:15" x14ac:dyDescent="0.25">
      <c r="O334" s="94" t="s">
        <v>2341</v>
      </c>
    </row>
    <row r="335" spans="15:15" x14ac:dyDescent="0.25">
      <c r="O335" s="94" t="s">
        <v>2210</v>
      </c>
    </row>
    <row r="336" spans="15:15" x14ac:dyDescent="0.25">
      <c r="O336" s="94" t="s">
        <v>2211</v>
      </c>
    </row>
    <row r="337" spans="15:15" x14ac:dyDescent="0.25">
      <c r="O337" s="94" t="s">
        <v>2363</v>
      </c>
    </row>
    <row r="338" spans="15:15" x14ac:dyDescent="0.25">
      <c r="O338" s="94" t="s">
        <v>2212</v>
      </c>
    </row>
    <row r="339" spans="15:15" x14ac:dyDescent="0.25">
      <c r="O339" s="94" t="s">
        <v>2213</v>
      </c>
    </row>
    <row r="340" spans="15:15" x14ac:dyDescent="0.25">
      <c r="O340" s="94" t="s">
        <v>2364</v>
      </c>
    </row>
    <row r="341" spans="15:15" x14ac:dyDescent="0.25">
      <c r="O341" s="94" t="s">
        <v>2214</v>
      </c>
    </row>
    <row r="342" spans="15:15" x14ac:dyDescent="0.25">
      <c r="O342" s="94" t="s">
        <v>2365</v>
      </c>
    </row>
    <row r="343" spans="15:15" x14ac:dyDescent="0.25">
      <c r="O343" s="94" t="s">
        <v>2215</v>
      </c>
    </row>
    <row r="344" spans="15:15" x14ac:dyDescent="0.25">
      <c r="O344" s="94" t="s">
        <v>2366</v>
      </c>
    </row>
    <row r="345" spans="15:15" x14ac:dyDescent="0.25">
      <c r="O345" s="94" t="s">
        <v>2367</v>
      </c>
    </row>
    <row r="346" spans="15:15" x14ac:dyDescent="0.25">
      <c r="O346" s="94" t="s">
        <v>2216</v>
      </c>
    </row>
    <row r="347" spans="15:15" x14ac:dyDescent="0.25">
      <c r="O347" s="94" t="s">
        <v>2217</v>
      </c>
    </row>
    <row r="348" spans="15:15" x14ac:dyDescent="0.25">
      <c r="O348" s="94" t="s">
        <v>2368</v>
      </c>
    </row>
    <row r="349" spans="15:15" x14ac:dyDescent="0.25">
      <c r="O349" s="94" t="s">
        <v>2369</v>
      </c>
    </row>
    <row r="350" spans="15:15" x14ac:dyDescent="0.25">
      <c r="O350" s="94" t="s">
        <v>2342</v>
      </c>
    </row>
    <row r="351" spans="15:15" x14ac:dyDescent="0.25">
      <c r="O351" s="94" t="s">
        <v>2370</v>
      </c>
    </row>
    <row r="352" spans="15:15" x14ac:dyDescent="0.25">
      <c r="O352" s="94" t="s">
        <v>2218</v>
      </c>
    </row>
    <row r="353" spans="15:15" x14ac:dyDescent="0.25">
      <c r="O353" s="94" t="s">
        <v>2219</v>
      </c>
    </row>
    <row r="354" spans="15:15" x14ac:dyDescent="0.25">
      <c r="O354" s="94" t="s">
        <v>2220</v>
      </c>
    </row>
    <row r="355" spans="15:15" x14ac:dyDescent="0.25">
      <c r="O355" s="94" t="s">
        <v>2343</v>
      </c>
    </row>
    <row r="356" spans="15:15" x14ac:dyDescent="0.25">
      <c r="O356" s="94" t="s">
        <v>2344</v>
      </c>
    </row>
    <row r="357" spans="15:15" x14ac:dyDescent="0.25">
      <c r="O357" s="94" t="s">
        <v>2222</v>
      </c>
    </row>
    <row r="358" spans="15:15" x14ac:dyDescent="0.25">
      <c r="O358" s="94" t="s">
        <v>2223</v>
      </c>
    </row>
    <row r="359" spans="15:15" x14ac:dyDescent="0.25">
      <c r="O359" s="94" t="s">
        <v>2224</v>
      </c>
    </row>
    <row r="360" spans="15:15" x14ac:dyDescent="0.25">
      <c r="O360" s="94" t="s">
        <v>2371</v>
      </c>
    </row>
    <row r="361" spans="15:15" x14ac:dyDescent="0.25">
      <c r="O361" s="94" t="s">
        <v>2372</v>
      </c>
    </row>
    <row r="362" spans="15:15" x14ac:dyDescent="0.25">
      <c r="O362" s="94" t="s">
        <v>2373</v>
      </c>
    </row>
    <row r="363" spans="15:15" x14ac:dyDescent="0.25">
      <c r="O363" s="94" t="s">
        <v>2374</v>
      </c>
    </row>
    <row r="364" spans="15:15" x14ac:dyDescent="0.25">
      <c r="O364" s="94" t="s">
        <v>2375</v>
      </c>
    </row>
    <row r="365" spans="15:15" x14ac:dyDescent="0.25">
      <c r="O365" s="94" t="s">
        <v>2225</v>
      </c>
    </row>
    <row r="366" spans="15:15" x14ac:dyDescent="0.25">
      <c r="O366" s="94" t="s">
        <v>2376</v>
      </c>
    </row>
    <row r="367" spans="15:15" x14ac:dyDescent="0.25">
      <c r="O367" s="94" t="s">
        <v>2377</v>
      </c>
    </row>
    <row r="368" spans="15:15" x14ac:dyDescent="0.25">
      <c r="O368" s="29" t="s">
        <v>2226</v>
      </c>
    </row>
    <row r="369" spans="15:15" x14ac:dyDescent="0.25">
      <c r="O369" s="92" t="s">
        <v>2227</v>
      </c>
    </row>
    <row r="370" spans="15:15" x14ac:dyDescent="0.25">
      <c r="O370" s="29" t="s">
        <v>2228</v>
      </c>
    </row>
    <row r="371" spans="15:15" x14ac:dyDescent="0.25">
      <c r="O371" s="29" t="s">
        <v>2229</v>
      </c>
    </row>
    <row r="372" spans="15:15" x14ac:dyDescent="0.25">
      <c r="O372" s="29" t="s">
        <v>2230</v>
      </c>
    </row>
    <row r="373" spans="15:15" x14ac:dyDescent="0.25">
      <c r="O373" s="29" t="s">
        <v>2231</v>
      </c>
    </row>
    <row r="374" spans="15:15" x14ac:dyDescent="0.25">
      <c r="O374" s="29" t="s">
        <v>2232</v>
      </c>
    </row>
    <row r="375" spans="15:15" x14ac:dyDescent="0.25">
      <c r="O375" s="29" t="s">
        <v>2233</v>
      </c>
    </row>
    <row r="376" spans="15:15" x14ac:dyDescent="0.25">
      <c r="O376" s="29" t="s">
        <v>2234</v>
      </c>
    </row>
    <row r="377" spans="15:15" x14ac:dyDescent="0.25">
      <c r="O377" s="29" t="s">
        <v>2235</v>
      </c>
    </row>
    <row r="378" spans="15:15" x14ac:dyDescent="0.25">
      <c r="O378" s="29" t="s">
        <v>2236</v>
      </c>
    </row>
    <row r="379" spans="15:15" x14ac:dyDescent="0.25">
      <c r="O379" s="29" t="s">
        <v>2237</v>
      </c>
    </row>
    <row r="380" spans="15:15" x14ac:dyDescent="0.25">
      <c r="O380" s="29" t="s">
        <v>2238</v>
      </c>
    </row>
    <row r="381" spans="15:15" x14ac:dyDescent="0.25">
      <c r="O381" s="29" t="s">
        <v>2239</v>
      </c>
    </row>
    <row r="382" spans="15:15" x14ac:dyDescent="0.25">
      <c r="O382" s="29" t="s">
        <v>2240</v>
      </c>
    </row>
    <row r="383" spans="15:15" x14ac:dyDescent="0.25">
      <c r="O383" s="29" t="s">
        <v>2241</v>
      </c>
    </row>
    <row r="384" spans="15:15" x14ac:dyDescent="0.25">
      <c r="O384" s="29" t="s">
        <v>2242</v>
      </c>
    </row>
    <row r="385" spans="15:15" x14ac:dyDescent="0.25">
      <c r="O385" s="29" t="s">
        <v>2243</v>
      </c>
    </row>
    <row r="386" spans="15:15" x14ac:dyDescent="0.25">
      <c r="O386" s="92" t="s">
        <v>2244</v>
      </c>
    </row>
    <row r="387" spans="15:15" x14ac:dyDescent="0.25">
      <c r="O387" s="29" t="s">
        <v>2245</v>
      </c>
    </row>
    <row r="388" spans="15:15" x14ac:dyDescent="0.25">
      <c r="O388" s="29" t="s">
        <v>2246</v>
      </c>
    </row>
    <row r="389" spans="15:15" x14ac:dyDescent="0.25">
      <c r="O389" s="29" t="s">
        <v>2247</v>
      </c>
    </row>
    <row r="390" spans="15:15" x14ac:dyDescent="0.25">
      <c r="O390" s="29" t="s">
        <v>2248</v>
      </c>
    </row>
    <row r="391" spans="15:15" x14ac:dyDescent="0.25">
      <c r="O391" s="29" t="s">
        <v>2249</v>
      </c>
    </row>
    <row r="392" spans="15:15" x14ac:dyDescent="0.25">
      <c r="O392" s="29" t="s">
        <v>2250</v>
      </c>
    </row>
    <row r="393" spans="15:15" x14ac:dyDescent="0.25">
      <c r="O393" s="29" t="s">
        <v>2251</v>
      </c>
    </row>
    <row r="394" spans="15:15" x14ac:dyDescent="0.25">
      <c r="O394" s="29" t="s">
        <v>2252</v>
      </c>
    </row>
    <row r="395" spans="15:15" x14ac:dyDescent="0.25">
      <c r="O395" s="29" t="s">
        <v>2253</v>
      </c>
    </row>
    <row r="396" spans="15:15" x14ac:dyDescent="0.25">
      <c r="O396" s="29" t="s">
        <v>2254</v>
      </c>
    </row>
    <row r="397" spans="15:15" x14ac:dyDescent="0.25">
      <c r="O397" s="29" t="s">
        <v>2255</v>
      </c>
    </row>
    <row r="398" spans="15:15" x14ac:dyDescent="0.25">
      <c r="O398" s="29" t="s">
        <v>2256</v>
      </c>
    </row>
    <row r="399" spans="15:15" x14ac:dyDescent="0.25">
      <c r="O399" s="29" t="s">
        <v>2257</v>
      </c>
    </row>
    <row r="400" spans="15:15" x14ac:dyDescent="0.25">
      <c r="O400" s="29" t="s">
        <v>2258</v>
      </c>
    </row>
    <row r="401" spans="15:15" x14ac:dyDescent="0.25">
      <c r="O401" s="29" t="s">
        <v>2259</v>
      </c>
    </row>
    <row r="402" spans="15:15" x14ac:dyDescent="0.25">
      <c r="O402" s="29" t="s">
        <v>2260</v>
      </c>
    </row>
    <row r="403" spans="15:15" x14ac:dyDescent="0.25">
      <c r="O403" s="29" t="s">
        <v>2261</v>
      </c>
    </row>
    <row r="404" spans="15:15" x14ac:dyDescent="0.25">
      <c r="O404" s="29" t="s">
        <v>2262</v>
      </c>
    </row>
    <row r="405" spans="15:15" x14ac:dyDescent="0.25">
      <c r="O405" s="29" t="s">
        <v>2263</v>
      </c>
    </row>
    <row r="406" spans="15:15" x14ac:dyDescent="0.25">
      <c r="O406" s="29" t="s">
        <v>2264</v>
      </c>
    </row>
    <row r="407" spans="15:15" x14ac:dyDescent="0.25">
      <c r="O407" s="29" t="s">
        <v>2265</v>
      </c>
    </row>
    <row r="408" spans="15:15" x14ac:dyDescent="0.25">
      <c r="O408" s="29" t="s">
        <v>2266</v>
      </c>
    </row>
    <row r="409" spans="15:15" x14ac:dyDescent="0.25">
      <c r="O409" s="29" t="s">
        <v>2267</v>
      </c>
    </row>
    <row r="410" spans="15:15" x14ac:dyDescent="0.25">
      <c r="O410" s="29" t="s">
        <v>2268</v>
      </c>
    </row>
    <row r="411" spans="15:15" x14ac:dyDescent="0.25">
      <c r="O411" s="29" t="s">
        <v>2269</v>
      </c>
    </row>
    <row r="412" spans="15:15" x14ac:dyDescent="0.25">
      <c r="O412" s="29" t="s">
        <v>2270</v>
      </c>
    </row>
    <row r="413" spans="15:15" x14ac:dyDescent="0.25">
      <c r="O413" s="29" t="s">
        <v>2271</v>
      </c>
    </row>
    <row r="414" spans="15:15" x14ac:dyDescent="0.25">
      <c r="O414" s="29" t="s">
        <v>2272</v>
      </c>
    </row>
    <row r="415" spans="15:15" x14ac:dyDescent="0.25">
      <c r="O415" s="29" t="s">
        <v>2273</v>
      </c>
    </row>
    <row r="416" spans="15:15" x14ac:dyDescent="0.25">
      <c r="O416" s="29" t="s">
        <v>2274</v>
      </c>
    </row>
    <row r="417" spans="15:15" x14ac:dyDescent="0.25">
      <c r="O417" s="29" t="s">
        <v>2275</v>
      </c>
    </row>
    <row r="418" spans="15:15" x14ac:dyDescent="0.25">
      <c r="O418" s="29" t="s">
        <v>2276</v>
      </c>
    </row>
    <row r="419" spans="15:15" x14ac:dyDescent="0.25">
      <c r="O419" s="29" t="s">
        <v>2277</v>
      </c>
    </row>
    <row r="420" spans="15:15" x14ac:dyDescent="0.25">
      <c r="O420" s="29" t="s">
        <v>2278</v>
      </c>
    </row>
    <row r="421" spans="15:15" x14ac:dyDescent="0.25">
      <c r="O421" s="29" t="s">
        <v>2279</v>
      </c>
    </row>
    <row r="422" spans="15:15" x14ac:dyDescent="0.25">
      <c r="O422" s="29" t="s">
        <v>2280</v>
      </c>
    </row>
    <row r="423" spans="15:15" x14ac:dyDescent="0.25">
      <c r="O423" s="29" t="s">
        <v>2281</v>
      </c>
    </row>
    <row r="424" spans="15:15" x14ac:dyDescent="0.25">
      <c r="O424" s="29" t="s">
        <v>2282</v>
      </c>
    </row>
    <row r="425" spans="15:15" x14ac:dyDescent="0.25">
      <c r="O425" s="29" t="s">
        <v>2283</v>
      </c>
    </row>
    <row r="426" spans="15:15" x14ac:dyDescent="0.25">
      <c r="O426" s="29" t="s">
        <v>2284</v>
      </c>
    </row>
    <row r="427" spans="15:15" x14ac:dyDescent="0.25">
      <c r="O427" s="29" t="s">
        <v>2285</v>
      </c>
    </row>
    <row r="428" spans="15:15" x14ac:dyDescent="0.25">
      <c r="O428" s="29" t="s">
        <v>2286</v>
      </c>
    </row>
    <row r="429" spans="15:15" x14ac:dyDescent="0.25">
      <c r="O429" s="29" t="s">
        <v>2287</v>
      </c>
    </row>
    <row r="430" spans="15:15" x14ac:dyDescent="0.25">
      <c r="O430" s="29" t="s">
        <v>2288</v>
      </c>
    </row>
    <row r="431" spans="15:15" x14ac:dyDescent="0.25">
      <c r="O431" s="29" t="s">
        <v>2289</v>
      </c>
    </row>
    <row r="432" spans="15:15" x14ac:dyDescent="0.25">
      <c r="O432" s="29" t="s">
        <v>2290</v>
      </c>
    </row>
    <row r="433" spans="15:15" x14ac:dyDescent="0.25">
      <c r="O433" s="29" t="s">
        <v>2291</v>
      </c>
    </row>
    <row r="434" spans="15:15" x14ac:dyDescent="0.25">
      <c r="O434" s="29" t="s">
        <v>2292</v>
      </c>
    </row>
    <row r="435" spans="15:15" x14ac:dyDescent="0.25">
      <c r="O435" s="29" t="s">
        <v>2293</v>
      </c>
    </row>
    <row r="436" spans="15:15" x14ac:dyDescent="0.25">
      <c r="O436" s="29" t="s">
        <v>2294</v>
      </c>
    </row>
    <row r="437" spans="15:15" x14ac:dyDescent="0.25">
      <c r="O437" s="29" t="s">
        <v>2295</v>
      </c>
    </row>
    <row r="438" spans="15:15" x14ac:dyDescent="0.25">
      <c r="O438" s="29" t="s">
        <v>2296</v>
      </c>
    </row>
    <row r="439" spans="15:15" x14ac:dyDescent="0.25">
      <c r="O439" s="29" t="s">
        <v>2297</v>
      </c>
    </row>
    <row r="440" spans="15:15" x14ac:dyDescent="0.25">
      <c r="O440" s="29" t="s">
        <v>2298</v>
      </c>
    </row>
    <row r="441" spans="15:15" x14ac:dyDescent="0.25">
      <c r="O441" s="29" t="s">
        <v>2299</v>
      </c>
    </row>
    <row r="442" spans="15:15" x14ac:dyDescent="0.25">
      <c r="O442" s="29" t="s">
        <v>2300</v>
      </c>
    </row>
    <row r="443" spans="15:15" x14ac:dyDescent="0.25">
      <c r="O443" s="29" t="s">
        <v>2301</v>
      </c>
    </row>
    <row r="444" spans="15:15" x14ac:dyDescent="0.25">
      <c r="O444" s="29" t="s">
        <v>2302</v>
      </c>
    </row>
    <row r="445" spans="15:15" x14ac:dyDescent="0.25">
      <c r="O445" s="29" t="s">
        <v>2303</v>
      </c>
    </row>
    <row r="446" spans="15:15" x14ac:dyDescent="0.25">
      <c r="O446" s="29" t="s">
        <v>2304</v>
      </c>
    </row>
    <row r="447" spans="15:15" x14ac:dyDescent="0.25">
      <c r="O447" s="29" t="s">
        <v>2305</v>
      </c>
    </row>
    <row r="448" spans="15:15" x14ac:dyDescent="0.25">
      <c r="O448" s="29" t="s">
        <v>2306</v>
      </c>
    </row>
    <row r="449" spans="15:15" x14ac:dyDescent="0.25">
      <c r="O449" s="29" t="s">
        <v>2307</v>
      </c>
    </row>
    <row r="450" spans="15:15" x14ac:dyDescent="0.25">
      <c r="O450" s="29" t="s">
        <v>2308</v>
      </c>
    </row>
    <row r="451" spans="15:15" x14ac:dyDescent="0.25">
      <c r="O451" s="29" t="s">
        <v>2309</v>
      </c>
    </row>
    <row r="452" spans="15:15" x14ac:dyDescent="0.25">
      <c r="O452" s="29" t="s">
        <v>2310</v>
      </c>
    </row>
    <row r="453" spans="15:15" x14ac:dyDescent="0.25">
      <c r="O453" s="29" t="s">
        <v>2311</v>
      </c>
    </row>
    <row r="454" spans="15:15" x14ac:dyDescent="0.25">
      <c r="O454" s="29" t="s">
        <v>2312</v>
      </c>
    </row>
    <row r="455" spans="15:15" x14ac:dyDescent="0.25">
      <c r="O455" s="29" t="s">
        <v>2313</v>
      </c>
    </row>
    <row r="456" spans="15:15" x14ac:dyDescent="0.25">
      <c r="O456" s="29" t="s">
        <v>2314</v>
      </c>
    </row>
    <row r="457" spans="15:15" x14ac:dyDescent="0.25">
      <c r="O457" s="29" t="s">
        <v>2315</v>
      </c>
    </row>
    <row r="458" spans="15:15" x14ac:dyDescent="0.25">
      <c r="O458" s="29" t="s">
        <v>2316</v>
      </c>
    </row>
    <row r="459" spans="15:15" x14ac:dyDescent="0.25">
      <c r="O459" s="29" t="s">
        <v>2317</v>
      </c>
    </row>
    <row r="460" spans="15:15" x14ac:dyDescent="0.25">
      <c r="O460" s="29" t="s">
        <v>2318</v>
      </c>
    </row>
    <row r="461" spans="15:15" x14ac:dyDescent="0.25">
      <c r="O461" s="29" t="s">
        <v>2319</v>
      </c>
    </row>
    <row r="462" spans="15:15" x14ac:dyDescent="0.25">
      <c r="O462" s="29" t="s">
        <v>2320</v>
      </c>
    </row>
    <row r="463" spans="15:15" x14ac:dyDescent="0.25">
      <c r="O463" s="29" t="s">
        <v>2321</v>
      </c>
    </row>
    <row r="464" spans="15:15" x14ac:dyDescent="0.25">
      <c r="O464" s="29" t="s">
        <v>2322</v>
      </c>
    </row>
    <row r="465" spans="15:15" x14ac:dyDescent="0.25">
      <c r="O465" s="29" t="s">
        <v>2323</v>
      </c>
    </row>
    <row r="466" spans="15:15" x14ac:dyDescent="0.25">
      <c r="O466" s="29" t="s">
        <v>2324</v>
      </c>
    </row>
    <row r="467" spans="15:15" x14ac:dyDescent="0.25">
      <c r="O467" s="29" t="s">
        <v>2325</v>
      </c>
    </row>
    <row r="468" spans="15:15" x14ac:dyDescent="0.25">
      <c r="O468" s="29" t="s">
        <v>2326</v>
      </c>
    </row>
    <row r="469" spans="15:15" x14ac:dyDescent="0.25">
      <c r="O469" s="29" t="s">
        <v>2327</v>
      </c>
    </row>
    <row r="470" spans="15:15" x14ac:dyDescent="0.25">
      <c r="O470" s="29" t="s">
        <v>2328</v>
      </c>
    </row>
    <row r="471" spans="15:15" x14ac:dyDescent="0.25">
      <c r="O471" s="29" t="s">
        <v>2329</v>
      </c>
    </row>
    <row r="472" spans="15:15" x14ac:dyDescent="0.25">
      <c r="O472" s="29" t="s">
        <v>2330</v>
      </c>
    </row>
    <row r="473" spans="15:15" x14ac:dyDescent="0.25">
      <c r="O473" s="29" t="s">
        <v>2331</v>
      </c>
    </row>
    <row r="474" spans="15:15" x14ac:dyDescent="0.25">
      <c r="O474" s="92" t="s">
        <v>1592</v>
      </c>
    </row>
  </sheetData>
  <sheetProtection algorithmName="SHA-512" hashValue="kiblCPdzlLdtdZvENjMPlleZQefmdySIuDJXBtwnm7JeT96+QYExntzu/8SYZsYvKDEIBe+7ucHh7HL0tEF7Yw==" saltValue="7LPupHA6oz8FXmbzBezVXA==" spinCount="100000" sheet="1" objects="1" scenarios="1" selectLockedCells="1" selectUnlockedCells="1"/>
  <sortState ref="G50:G91">
    <sortCondition ref="G91"/>
  </sortState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6"/>
  <sheetViews>
    <sheetView view="pageBreakPreview" zoomScaleNormal="100" zoomScaleSheetLayoutView="100" workbookViewId="0">
      <pane ySplit="1" topLeftCell="A119" activePane="bottomLeft" state="frozen"/>
      <selection pane="bottomLeft" activeCell="A447" sqref="A447"/>
    </sheetView>
  </sheetViews>
  <sheetFormatPr defaultColWidth="0" defaultRowHeight="15" customHeight="1" zeroHeight="1" x14ac:dyDescent="0.25"/>
  <cols>
    <col min="1" max="1" width="52.7109375" bestFit="1" customWidth="1"/>
    <col min="2" max="16384" width="9.140625" hidden="1"/>
  </cols>
  <sheetData>
    <row r="1" spans="1:1" x14ac:dyDescent="0.25">
      <c r="A1" s="84" t="s">
        <v>2333</v>
      </c>
    </row>
    <row r="2" spans="1:1" x14ac:dyDescent="0.25">
      <c r="A2" s="29" t="s">
        <v>1888</v>
      </c>
    </row>
    <row r="3" spans="1:1" x14ac:dyDescent="0.25">
      <c r="A3" s="92" t="s">
        <v>1889</v>
      </c>
    </row>
    <row r="4" spans="1:1" x14ac:dyDescent="0.25">
      <c r="A4" s="29" t="s">
        <v>1890</v>
      </c>
    </row>
    <row r="5" spans="1:1" x14ac:dyDescent="0.25">
      <c r="A5" s="29" t="s">
        <v>1893</v>
      </c>
    </row>
    <row r="6" spans="1:1" x14ac:dyDescent="0.25">
      <c r="A6" s="29" t="s">
        <v>1894</v>
      </c>
    </row>
    <row r="7" spans="1:1" x14ac:dyDescent="0.25">
      <c r="A7" s="29" t="s">
        <v>1895</v>
      </c>
    </row>
    <row r="8" spans="1:1" x14ac:dyDescent="0.25">
      <c r="A8" s="29" t="s">
        <v>1896</v>
      </c>
    </row>
    <row r="9" spans="1:1" x14ac:dyDescent="0.25">
      <c r="A9" s="29" t="s">
        <v>1897</v>
      </c>
    </row>
    <row r="10" spans="1:1" x14ac:dyDescent="0.25">
      <c r="A10" s="29" t="s">
        <v>1898</v>
      </c>
    </row>
    <row r="11" spans="1:1" x14ac:dyDescent="0.25">
      <c r="A11" s="29" t="s">
        <v>1899</v>
      </c>
    </row>
    <row r="12" spans="1:1" x14ac:dyDescent="0.25">
      <c r="A12" s="92" t="s">
        <v>1900</v>
      </c>
    </row>
    <row r="13" spans="1:1" x14ac:dyDescent="0.25">
      <c r="A13" s="29" t="s">
        <v>1901</v>
      </c>
    </row>
    <row r="14" spans="1:1" x14ac:dyDescent="0.25">
      <c r="A14" s="29" t="s">
        <v>1902</v>
      </c>
    </row>
    <row r="15" spans="1:1" x14ac:dyDescent="0.25">
      <c r="A15" s="29" t="s">
        <v>1903</v>
      </c>
    </row>
    <row r="16" spans="1:1" x14ac:dyDescent="0.25">
      <c r="A16" s="29" t="s">
        <v>1904</v>
      </c>
    </row>
    <row r="17" spans="1:1" x14ac:dyDescent="0.25">
      <c r="A17" s="29" t="s">
        <v>1905</v>
      </c>
    </row>
    <row r="18" spans="1:1" x14ac:dyDescent="0.25">
      <c r="A18" s="29" t="s">
        <v>1906</v>
      </c>
    </row>
    <row r="19" spans="1:1" x14ac:dyDescent="0.25">
      <c r="A19" s="29" t="s">
        <v>1907</v>
      </c>
    </row>
    <row r="20" spans="1:1" x14ac:dyDescent="0.25">
      <c r="A20" s="29" t="s">
        <v>1908</v>
      </c>
    </row>
    <row r="21" spans="1:1" x14ac:dyDescent="0.25">
      <c r="A21" s="29" t="s">
        <v>1909</v>
      </c>
    </row>
    <row r="22" spans="1:1" x14ac:dyDescent="0.25">
      <c r="A22" s="29" t="s">
        <v>1910</v>
      </c>
    </row>
    <row r="23" spans="1:1" x14ac:dyDescent="0.25">
      <c r="A23" s="29" t="s">
        <v>1911</v>
      </c>
    </row>
    <row r="24" spans="1:1" x14ac:dyDescent="0.25">
      <c r="A24" s="92" t="s">
        <v>1912</v>
      </c>
    </row>
    <row r="25" spans="1:1" x14ac:dyDescent="0.25">
      <c r="A25" s="92" t="s">
        <v>1913</v>
      </c>
    </row>
    <row r="26" spans="1:1" x14ac:dyDescent="0.25">
      <c r="A26" s="29" t="s">
        <v>1914</v>
      </c>
    </row>
    <row r="27" spans="1:1" x14ac:dyDescent="0.25">
      <c r="A27" s="29" t="s">
        <v>1915</v>
      </c>
    </row>
    <row r="28" spans="1:1" x14ac:dyDescent="0.25">
      <c r="A28" s="29" t="s">
        <v>1916</v>
      </c>
    </row>
    <row r="29" spans="1:1" x14ac:dyDescent="0.25">
      <c r="A29" s="29" t="s">
        <v>1917</v>
      </c>
    </row>
    <row r="30" spans="1:1" x14ac:dyDescent="0.25">
      <c r="A30" s="29" t="s">
        <v>2351</v>
      </c>
    </row>
    <row r="31" spans="1:1" x14ac:dyDescent="0.25">
      <c r="A31" s="92" t="s">
        <v>1918</v>
      </c>
    </row>
    <row r="32" spans="1:1" x14ac:dyDescent="0.25">
      <c r="A32" s="29" t="s">
        <v>1919</v>
      </c>
    </row>
    <row r="33" spans="1:1" x14ac:dyDescent="0.25">
      <c r="A33" s="29" t="s">
        <v>1920</v>
      </c>
    </row>
    <row r="34" spans="1:1" x14ac:dyDescent="0.25">
      <c r="A34" s="29" t="s">
        <v>1921</v>
      </c>
    </row>
    <row r="35" spans="1:1" x14ac:dyDescent="0.25">
      <c r="A35" s="29" t="s">
        <v>1922</v>
      </c>
    </row>
    <row r="36" spans="1:1" x14ac:dyDescent="0.25">
      <c r="A36" s="29" t="s">
        <v>1923</v>
      </c>
    </row>
    <row r="37" spans="1:1" x14ac:dyDescent="0.25">
      <c r="A37" s="29" t="s">
        <v>1924</v>
      </c>
    </row>
    <row r="38" spans="1:1" x14ac:dyDescent="0.25">
      <c r="A38" s="29" t="s">
        <v>1925</v>
      </c>
    </row>
    <row r="39" spans="1:1" x14ac:dyDescent="0.25">
      <c r="A39" s="29" t="s">
        <v>1926</v>
      </c>
    </row>
    <row r="40" spans="1:1" x14ac:dyDescent="0.25">
      <c r="A40" s="29" t="s">
        <v>1927</v>
      </c>
    </row>
    <row r="41" spans="1:1" x14ac:dyDescent="0.25">
      <c r="A41" s="29" t="s">
        <v>1928</v>
      </c>
    </row>
    <row r="42" spans="1:1" x14ac:dyDescent="0.25">
      <c r="A42" s="29" t="s">
        <v>1929</v>
      </c>
    </row>
    <row r="43" spans="1:1" x14ac:dyDescent="0.25">
      <c r="A43" s="29" t="s">
        <v>1930</v>
      </c>
    </row>
    <row r="44" spans="1:1" x14ac:dyDescent="0.25">
      <c r="A44" s="29" t="s">
        <v>1931</v>
      </c>
    </row>
    <row r="45" spans="1:1" x14ac:dyDescent="0.25">
      <c r="A45" s="29" t="s">
        <v>1932</v>
      </c>
    </row>
    <row r="46" spans="1:1" x14ac:dyDescent="0.25">
      <c r="A46" s="29" t="s">
        <v>1933</v>
      </c>
    </row>
    <row r="47" spans="1:1" x14ac:dyDescent="0.25">
      <c r="A47" s="29" t="s">
        <v>1934</v>
      </c>
    </row>
    <row r="48" spans="1:1" x14ac:dyDescent="0.25">
      <c r="A48" s="29" t="s">
        <v>1935</v>
      </c>
    </row>
    <row r="49" spans="1:1" x14ac:dyDescent="0.25">
      <c r="A49" s="29" t="s">
        <v>1936</v>
      </c>
    </row>
    <row r="50" spans="1:1" x14ac:dyDescent="0.25">
      <c r="A50" s="29" t="s">
        <v>1937</v>
      </c>
    </row>
    <row r="51" spans="1:1" x14ac:dyDescent="0.25">
      <c r="A51" s="92" t="s">
        <v>1938</v>
      </c>
    </row>
    <row r="52" spans="1:1" x14ac:dyDescent="0.25">
      <c r="A52" s="29" t="s">
        <v>1939</v>
      </c>
    </row>
    <row r="53" spans="1:1" x14ac:dyDescent="0.25">
      <c r="A53" s="92" t="s">
        <v>1940</v>
      </c>
    </row>
    <row r="54" spans="1:1" x14ac:dyDescent="0.25">
      <c r="A54" s="92" t="s">
        <v>1941</v>
      </c>
    </row>
    <row r="55" spans="1:1" x14ac:dyDescent="0.25">
      <c r="A55" s="29" t="s">
        <v>1942</v>
      </c>
    </row>
    <row r="56" spans="1:1" x14ac:dyDescent="0.25">
      <c r="A56" s="29" t="s">
        <v>1943</v>
      </c>
    </row>
    <row r="57" spans="1:1" x14ac:dyDescent="0.25">
      <c r="A57" s="29" t="s">
        <v>1944</v>
      </c>
    </row>
    <row r="58" spans="1:1" x14ac:dyDescent="0.25">
      <c r="A58" s="29" t="s">
        <v>1945</v>
      </c>
    </row>
    <row r="59" spans="1:1" x14ac:dyDescent="0.25">
      <c r="A59" s="29" t="s">
        <v>1946</v>
      </c>
    </row>
    <row r="60" spans="1:1" x14ac:dyDescent="0.25">
      <c r="A60" s="29" t="s">
        <v>1947</v>
      </c>
    </row>
    <row r="61" spans="1:1" x14ac:dyDescent="0.25">
      <c r="A61" s="29" t="s">
        <v>1948</v>
      </c>
    </row>
    <row r="62" spans="1:1" x14ac:dyDescent="0.25">
      <c r="A62" s="29" t="s">
        <v>1949</v>
      </c>
    </row>
    <row r="63" spans="1:1" x14ac:dyDescent="0.25">
      <c r="A63" s="29" t="s">
        <v>1950</v>
      </c>
    </row>
    <row r="64" spans="1:1" x14ac:dyDescent="0.25">
      <c r="A64" s="29" t="s">
        <v>1951</v>
      </c>
    </row>
    <row r="65" spans="1:1" x14ac:dyDescent="0.25">
      <c r="A65" s="29" t="s">
        <v>1952</v>
      </c>
    </row>
    <row r="66" spans="1:1" x14ac:dyDescent="0.25">
      <c r="A66" s="29" t="s">
        <v>1953</v>
      </c>
    </row>
    <row r="67" spans="1:1" x14ac:dyDescent="0.25">
      <c r="A67" s="29" t="s">
        <v>1954</v>
      </c>
    </row>
    <row r="68" spans="1:1" x14ac:dyDescent="0.25">
      <c r="A68" s="29" t="s">
        <v>1955</v>
      </c>
    </row>
    <row r="69" spans="1:1" x14ac:dyDescent="0.25">
      <c r="A69" s="29" t="s">
        <v>1956</v>
      </c>
    </row>
    <row r="70" spans="1:1" x14ac:dyDescent="0.25">
      <c r="A70" s="29" t="s">
        <v>1957</v>
      </c>
    </row>
    <row r="71" spans="1:1" x14ac:dyDescent="0.25">
      <c r="A71" s="29" t="s">
        <v>1958</v>
      </c>
    </row>
    <row r="72" spans="1:1" x14ac:dyDescent="0.25">
      <c r="A72" s="29" t="s">
        <v>1959</v>
      </c>
    </row>
    <row r="73" spans="1:1" x14ac:dyDescent="0.25">
      <c r="A73" s="92" t="s">
        <v>1960</v>
      </c>
    </row>
    <row r="74" spans="1:1" x14ac:dyDescent="0.25">
      <c r="A74" s="29" t="s">
        <v>1961</v>
      </c>
    </row>
    <row r="75" spans="1:1" x14ac:dyDescent="0.25">
      <c r="A75" s="29" t="s">
        <v>1962</v>
      </c>
    </row>
    <row r="76" spans="1:1" x14ac:dyDescent="0.25">
      <c r="A76" s="29" t="s">
        <v>1963</v>
      </c>
    </row>
    <row r="77" spans="1:1" x14ac:dyDescent="0.25">
      <c r="A77" s="29" t="s">
        <v>1964</v>
      </c>
    </row>
    <row r="78" spans="1:1" x14ac:dyDescent="0.25">
      <c r="A78" s="29" t="s">
        <v>1965</v>
      </c>
    </row>
    <row r="79" spans="1:1" x14ac:dyDescent="0.25">
      <c r="A79" s="29" t="s">
        <v>1966</v>
      </c>
    </row>
    <row r="80" spans="1:1" x14ac:dyDescent="0.25">
      <c r="A80" s="29" t="s">
        <v>1967</v>
      </c>
    </row>
    <row r="81" spans="1:1" x14ac:dyDescent="0.25">
      <c r="A81" s="29" t="s">
        <v>1968</v>
      </c>
    </row>
    <row r="82" spans="1:1" x14ac:dyDescent="0.25">
      <c r="A82" s="92" t="s">
        <v>1969</v>
      </c>
    </row>
    <row r="83" spans="1:1" x14ac:dyDescent="0.25">
      <c r="A83" s="92" t="s">
        <v>1970</v>
      </c>
    </row>
    <row r="84" spans="1:1" x14ac:dyDescent="0.25">
      <c r="A84" s="92" t="s">
        <v>1971</v>
      </c>
    </row>
    <row r="85" spans="1:1" x14ac:dyDescent="0.25">
      <c r="A85" s="92" t="s">
        <v>1972</v>
      </c>
    </row>
    <row r="86" spans="1:1" x14ac:dyDescent="0.25">
      <c r="A86" s="29" t="s">
        <v>1973</v>
      </c>
    </row>
    <row r="87" spans="1:1" x14ac:dyDescent="0.25">
      <c r="A87" s="29" t="s">
        <v>1974</v>
      </c>
    </row>
    <row r="88" spans="1:1" x14ac:dyDescent="0.25">
      <c r="A88" s="29" t="s">
        <v>1975</v>
      </c>
    </row>
    <row r="89" spans="1:1" x14ac:dyDescent="0.25">
      <c r="A89" s="29" t="s">
        <v>1976</v>
      </c>
    </row>
    <row r="90" spans="1:1" x14ac:dyDescent="0.25">
      <c r="A90" s="29" t="s">
        <v>1977</v>
      </c>
    </row>
    <row r="91" spans="1:1" x14ac:dyDescent="0.25">
      <c r="A91" s="29" t="s">
        <v>1978</v>
      </c>
    </row>
    <row r="92" spans="1:1" x14ac:dyDescent="0.25">
      <c r="A92" s="29" t="s">
        <v>1979</v>
      </c>
    </row>
    <row r="93" spans="1:1" x14ac:dyDescent="0.25">
      <c r="A93" s="29" t="s">
        <v>1980</v>
      </c>
    </row>
    <row r="94" spans="1:1" x14ac:dyDescent="0.25">
      <c r="A94" s="29" t="s">
        <v>1981</v>
      </c>
    </row>
    <row r="95" spans="1:1" x14ac:dyDescent="0.25">
      <c r="A95" s="29" t="s">
        <v>1982</v>
      </c>
    </row>
    <row r="96" spans="1:1" x14ac:dyDescent="0.25">
      <c r="A96" s="29" t="s">
        <v>1983</v>
      </c>
    </row>
    <row r="97" spans="1:1" x14ac:dyDescent="0.25">
      <c r="A97" s="29" t="s">
        <v>1984</v>
      </c>
    </row>
    <row r="98" spans="1:1" x14ac:dyDescent="0.25">
      <c r="A98" s="29" t="s">
        <v>1985</v>
      </c>
    </row>
    <row r="99" spans="1:1" x14ac:dyDescent="0.25">
      <c r="A99" s="29" t="s">
        <v>1986</v>
      </c>
    </row>
    <row r="100" spans="1:1" x14ac:dyDescent="0.25">
      <c r="A100" s="29" t="s">
        <v>1987</v>
      </c>
    </row>
    <row r="101" spans="1:1" x14ac:dyDescent="0.25">
      <c r="A101" s="29" t="s">
        <v>1988</v>
      </c>
    </row>
    <row r="102" spans="1:1" x14ac:dyDescent="0.25">
      <c r="A102" s="29" t="s">
        <v>1989</v>
      </c>
    </row>
    <row r="103" spans="1:1" x14ac:dyDescent="0.25">
      <c r="A103" s="29" t="s">
        <v>1990</v>
      </c>
    </row>
    <row r="104" spans="1:1" x14ac:dyDescent="0.25">
      <c r="A104" s="29" t="s">
        <v>1991</v>
      </c>
    </row>
    <row r="105" spans="1:1" x14ac:dyDescent="0.25">
      <c r="A105" s="29" t="s">
        <v>1992</v>
      </c>
    </row>
    <row r="106" spans="1:1" x14ac:dyDescent="0.25">
      <c r="A106" s="29" t="s">
        <v>1993</v>
      </c>
    </row>
    <row r="107" spans="1:1" x14ac:dyDescent="0.25">
      <c r="A107" s="29" t="s">
        <v>1994</v>
      </c>
    </row>
    <row r="108" spans="1:1" x14ac:dyDescent="0.25">
      <c r="A108" s="29" t="s">
        <v>1995</v>
      </c>
    </row>
    <row r="109" spans="1:1" x14ac:dyDescent="0.25">
      <c r="A109" s="29" t="s">
        <v>1996</v>
      </c>
    </row>
    <row r="110" spans="1:1" x14ac:dyDescent="0.25">
      <c r="A110" s="29" t="s">
        <v>1997</v>
      </c>
    </row>
    <row r="111" spans="1:1" x14ac:dyDescent="0.25">
      <c r="A111" s="29" t="s">
        <v>1998</v>
      </c>
    </row>
    <row r="112" spans="1:1" x14ac:dyDescent="0.25">
      <c r="A112" s="29" t="s">
        <v>1999</v>
      </c>
    </row>
    <row r="113" spans="1:1" x14ac:dyDescent="0.25">
      <c r="A113" s="29" t="s">
        <v>2000</v>
      </c>
    </row>
    <row r="114" spans="1:1" x14ac:dyDescent="0.25">
      <c r="A114" s="29" t="s">
        <v>2001</v>
      </c>
    </row>
    <row r="115" spans="1:1" x14ac:dyDescent="0.25">
      <c r="A115" s="29" t="s">
        <v>2002</v>
      </c>
    </row>
    <row r="116" spans="1:1" x14ac:dyDescent="0.25">
      <c r="A116" s="29" t="s">
        <v>2003</v>
      </c>
    </row>
    <row r="117" spans="1:1" x14ac:dyDescent="0.25">
      <c r="A117" s="29" t="s">
        <v>2004</v>
      </c>
    </row>
    <row r="118" spans="1:1" x14ac:dyDescent="0.25">
      <c r="A118" s="29" t="s">
        <v>2005</v>
      </c>
    </row>
    <row r="119" spans="1:1" x14ac:dyDescent="0.25">
      <c r="A119" s="29" t="s">
        <v>2006</v>
      </c>
    </row>
    <row r="120" spans="1:1" x14ac:dyDescent="0.25">
      <c r="A120" s="29" t="s">
        <v>2007</v>
      </c>
    </row>
    <row r="121" spans="1:1" x14ac:dyDescent="0.25">
      <c r="A121" s="29" t="s">
        <v>2008</v>
      </c>
    </row>
    <row r="122" spans="1:1" x14ac:dyDescent="0.25">
      <c r="A122" s="29" t="s">
        <v>2009</v>
      </c>
    </row>
    <row r="123" spans="1:1" x14ac:dyDescent="0.25">
      <c r="A123" s="29" t="s">
        <v>2010</v>
      </c>
    </row>
    <row r="124" spans="1:1" x14ac:dyDescent="0.25">
      <c r="A124" s="29" t="s">
        <v>2011</v>
      </c>
    </row>
    <row r="125" spans="1:1" x14ac:dyDescent="0.25">
      <c r="A125" s="29" t="s">
        <v>2012</v>
      </c>
    </row>
    <row r="126" spans="1:1" x14ac:dyDescent="0.25">
      <c r="A126" s="29" t="s">
        <v>2013</v>
      </c>
    </row>
    <row r="127" spans="1:1" x14ac:dyDescent="0.25">
      <c r="A127" s="29" t="s">
        <v>2014</v>
      </c>
    </row>
    <row r="128" spans="1:1" x14ac:dyDescent="0.25">
      <c r="A128" s="29" t="s">
        <v>2015</v>
      </c>
    </row>
    <row r="129" spans="1:1" x14ac:dyDescent="0.25">
      <c r="A129" s="29" t="s">
        <v>2016</v>
      </c>
    </row>
    <row r="130" spans="1:1" x14ac:dyDescent="0.25">
      <c r="A130" s="29" t="s">
        <v>2017</v>
      </c>
    </row>
    <row r="131" spans="1:1" x14ac:dyDescent="0.25">
      <c r="A131" s="29" t="s">
        <v>2018</v>
      </c>
    </row>
    <row r="132" spans="1:1" x14ac:dyDescent="0.25">
      <c r="A132" s="29" t="s">
        <v>2019</v>
      </c>
    </row>
    <row r="133" spans="1:1" x14ac:dyDescent="0.25">
      <c r="A133" s="29" t="s">
        <v>2020</v>
      </c>
    </row>
    <row r="134" spans="1:1" x14ac:dyDescent="0.25">
      <c r="A134" s="29" t="s">
        <v>2021</v>
      </c>
    </row>
    <row r="135" spans="1:1" x14ac:dyDescent="0.25">
      <c r="A135" s="29" t="s">
        <v>2022</v>
      </c>
    </row>
    <row r="136" spans="1:1" x14ac:dyDescent="0.25">
      <c r="A136" s="29" t="s">
        <v>2023</v>
      </c>
    </row>
    <row r="137" spans="1:1" x14ac:dyDescent="0.25">
      <c r="A137" s="29" t="s">
        <v>2024</v>
      </c>
    </row>
    <row r="138" spans="1:1" x14ac:dyDescent="0.25">
      <c r="A138" s="29" t="s">
        <v>2025</v>
      </c>
    </row>
    <row r="139" spans="1:1" x14ac:dyDescent="0.25">
      <c r="A139" s="29" t="s">
        <v>2026</v>
      </c>
    </row>
    <row r="140" spans="1:1" x14ac:dyDescent="0.25">
      <c r="A140" s="29" t="s">
        <v>2027</v>
      </c>
    </row>
    <row r="141" spans="1:1" x14ac:dyDescent="0.25">
      <c r="A141" s="29" t="s">
        <v>2028</v>
      </c>
    </row>
    <row r="142" spans="1:1" x14ac:dyDescent="0.25">
      <c r="A142" s="29" t="s">
        <v>2029</v>
      </c>
    </row>
    <row r="143" spans="1:1" x14ac:dyDescent="0.25">
      <c r="A143" s="29" t="s">
        <v>2030</v>
      </c>
    </row>
    <row r="144" spans="1:1" x14ac:dyDescent="0.25">
      <c r="A144" s="29" t="s">
        <v>2031</v>
      </c>
    </row>
    <row r="145" spans="1:1" x14ac:dyDescent="0.25">
      <c r="A145" s="29" t="s">
        <v>2032</v>
      </c>
    </row>
    <row r="146" spans="1:1" x14ac:dyDescent="0.25">
      <c r="A146" s="29" t="s">
        <v>2033</v>
      </c>
    </row>
    <row r="147" spans="1:1" x14ac:dyDescent="0.25">
      <c r="A147" s="29" t="s">
        <v>2034</v>
      </c>
    </row>
    <row r="148" spans="1:1" x14ac:dyDescent="0.25">
      <c r="A148" s="29" t="s">
        <v>2035</v>
      </c>
    </row>
    <row r="149" spans="1:1" x14ac:dyDescent="0.25">
      <c r="A149" s="29" t="s">
        <v>2036</v>
      </c>
    </row>
    <row r="150" spans="1:1" x14ac:dyDescent="0.25">
      <c r="A150" s="29" t="s">
        <v>2037</v>
      </c>
    </row>
    <row r="151" spans="1:1" x14ac:dyDescent="0.25">
      <c r="A151" s="29" t="s">
        <v>2038</v>
      </c>
    </row>
    <row r="152" spans="1:1" x14ac:dyDescent="0.25">
      <c r="A152" s="29" t="s">
        <v>2039</v>
      </c>
    </row>
    <row r="153" spans="1:1" x14ac:dyDescent="0.25">
      <c r="A153" s="29" t="s">
        <v>2040</v>
      </c>
    </row>
    <row r="154" spans="1:1" x14ac:dyDescent="0.25">
      <c r="A154" s="29" t="s">
        <v>2041</v>
      </c>
    </row>
    <row r="155" spans="1:1" x14ac:dyDescent="0.25">
      <c r="A155" s="29" t="s">
        <v>2042</v>
      </c>
    </row>
    <row r="156" spans="1:1" x14ac:dyDescent="0.25">
      <c r="A156" s="29" t="s">
        <v>2043</v>
      </c>
    </row>
    <row r="157" spans="1:1" x14ac:dyDescent="0.25">
      <c r="A157" s="29" t="s">
        <v>2044</v>
      </c>
    </row>
    <row r="158" spans="1:1" x14ac:dyDescent="0.25">
      <c r="A158" s="29" t="s">
        <v>2045</v>
      </c>
    </row>
    <row r="159" spans="1:1" x14ac:dyDescent="0.25">
      <c r="A159" s="29" t="s">
        <v>2046</v>
      </c>
    </row>
    <row r="160" spans="1:1" x14ac:dyDescent="0.25">
      <c r="A160" s="29" t="s">
        <v>2047</v>
      </c>
    </row>
    <row r="161" spans="1:1" x14ac:dyDescent="0.25">
      <c r="A161" s="29" t="s">
        <v>2048</v>
      </c>
    </row>
    <row r="162" spans="1:1" x14ac:dyDescent="0.25">
      <c r="A162" s="29" t="s">
        <v>2049</v>
      </c>
    </row>
    <row r="163" spans="1:1" x14ac:dyDescent="0.25">
      <c r="A163" s="29" t="s">
        <v>2050</v>
      </c>
    </row>
    <row r="164" spans="1:1" x14ac:dyDescent="0.25">
      <c r="A164" s="29" t="s">
        <v>2051</v>
      </c>
    </row>
    <row r="165" spans="1:1" x14ac:dyDescent="0.25">
      <c r="A165" s="29" t="s">
        <v>2052</v>
      </c>
    </row>
    <row r="166" spans="1:1" x14ac:dyDescent="0.25">
      <c r="A166" s="29" t="s">
        <v>2053</v>
      </c>
    </row>
    <row r="167" spans="1:1" x14ac:dyDescent="0.25">
      <c r="A167" s="29" t="s">
        <v>2054</v>
      </c>
    </row>
    <row r="168" spans="1:1" x14ac:dyDescent="0.25">
      <c r="A168" s="29" t="s">
        <v>2055</v>
      </c>
    </row>
    <row r="169" spans="1:1" x14ac:dyDescent="0.25">
      <c r="A169" s="29" t="s">
        <v>2056</v>
      </c>
    </row>
    <row r="170" spans="1:1" x14ac:dyDescent="0.25">
      <c r="A170" s="29" t="s">
        <v>2057</v>
      </c>
    </row>
    <row r="171" spans="1:1" x14ac:dyDescent="0.25">
      <c r="A171" s="29" t="s">
        <v>2058</v>
      </c>
    </row>
    <row r="172" spans="1:1" x14ac:dyDescent="0.25">
      <c r="A172" s="29" t="s">
        <v>2059</v>
      </c>
    </row>
    <row r="173" spans="1:1" x14ac:dyDescent="0.25">
      <c r="A173" s="29" t="s">
        <v>2060</v>
      </c>
    </row>
    <row r="174" spans="1:1" x14ac:dyDescent="0.25">
      <c r="A174" s="29" t="s">
        <v>2061</v>
      </c>
    </row>
    <row r="175" spans="1:1" x14ac:dyDescent="0.25">
      <c r="A175" s="29" t="s">
        <v>2062</v>
      </c>
    </row>
    <row r="176" spans="1:1" x14ac:dyDescent="0.25">
      <c r="A176" s="29" t="s">
        <v>2063</v>
      </c>
    </row>
    <row r="177" spans="1:1" x14ac:dyDescent="0.25">
      <c r="A177" s="29" t="s">
        <v>2064</v>
      </c>
    </row>
    <row r="178" spans="1:1" x14ac:dyDescent="0.25">
      <c r="A178" s="29" t="s">
        <v>2065</v>
      </c>
    </row>
    <row r="179" spans="1:1" x14ac:dyDescent="0.25">
      <c r="A179" s="29" t="s">
        <v>2066</v>
      </c>
    </row>
    <row r="180" spans="1:1" x14ac:dyDescent="0.25">
      <c r="A180" s="29" t="s">
        <v>2067</v>
      </c>
    </row>
    <row r="181" spans="1:1" x14ac:dyDescent="0.25">
      <c r="A181" s="29" t="s">
        <v>2068</v>
      </c>
    </row>
    <row r="182" spans="1:1" x14ac:dyDescent="0.25">
      <c r="A182" s="29" t="s">
        <v>2069</v>
      </c>
    </row>
    <row r="183" spans="1:1" x14ac:dyDescent="0.25">
      <c r="A183" s="29" t="s">
        <v>2070</v>
      </c>
    </row>
    <row r="184" spans="1:1" x14ac:dyDescent="0.25">
      <c r="A184" s="29" t="s">
        <v>2071</v>
      </c>
    </row>
    <row r="185" spans="1:1" x14ac:dyDescent="0.25">
      <c r="A185" s="29" t="s">
        <v>2072</v>
      </c>
    </row>
    <row r="186" spans="1:1" x14ac:dyDescent="0.25">
      <c r="A186" s="29" t="s">
        <v>2073</v>
      </c>
    </row>
    <row r="187" spans="1:1" x14ac:dyDescent="0.25">
      <c r="A187" s="29" t="s">
        <v>2074</v>
      </c>
    </row>
    <row r="188" spans="1:1" x14ac:dyDescent="0.25">
      <c r="A188" s="29" t="s">
        <v>2075</v>
      </c>
    </row>
    <row r="189" spans="1:1" x14ac:dyDescent="0.25">
      <c r="A189" s="29" t="s">
        <v>2076</v>
      </c>
    </row>
    <row r="190" spans="1:1" x14ac:dyDescent="0.25">
      <c r="A190" s="29" t="s">
        <v>2077</v>
      </c>
    </row>
    <row r="191" spans="1:1" x14ac:dyDescent="0.25">
      <c r="A191" s="29" t="s">
        <v>2078</v>
      </c>
    </row>
    <row r="192" spans="1:1" x14ac:dyDescent="0.25">
      <c r="A192" s="29" t="s">
        <v>2079</v>
      </c>
    </row>
    <row r="193" spans="1:1" x14ac:dyDescent="0.25">
      <c r="A193" s="29" t="s">
        <v>2080</v>
      </c>
    </row>
    <row r="194" spans="1:1" x14ac:dyDescent="0.25">
      <c r="A194" s="29" t="s">
        <v>2081</v>
      </c>
    </row>
    <row r="195" spans="1:1" x14ac:dyDescent="0.25">
      <c r="A195" s="29" t="s">
        <v>2082</v>
      </c>
    </row>
    <row r="196" spans="1:1" x14ac:dyDescent="0.25">
      <c r="A196" s="29" t="s">
        <v>2083</v>
      </c>
    </row>
    <row r="197" spans="1:1" x14ac:dyDescent="0.25">
      <c r="A197" s="29" t="s">
        <v>2084</v>
      </c>
    </row>
    <row r="198" spans="1:1" x14ac:dyDescent="0.25">
      <c r="A198" s="29" t="s">
        <v>2085</v>
      </c>
    </row>
    <row r="199" spans="1:1" x14ac:dyDescent="0.25">
      <c r="A199" s="29" t="s">
        <v>2086</v>
      </c>
    </row>
    <row r="200" spans="1:1" x14ac:dyDescent="0.25">
      <c r="A200" s="29" t="s">
        <v>2087</v>
      </c>
    </row>
    <row r="201" spans="1:1" x14ac:dyDescent="0.25">
      <c r="A201" s="29" t="s">
        <v>2088</v>
      </c>
    </row>
    <row r="202" spans="1:1" x14ac:dyDescent="0.25">
      <c r="A202" s="29" t="s">
        <v>2089</v>
      </c>
    </row>
    <row r="203" spans="1:1" x14ac:dyDescent="0.25">
      <c r="A203" s="29" t="s">
        <v>2090</v>
      </c>
    </row>
    <row r="204" spans="1:1" x14ac:dyDescent="0.25">
      <c r="A204" s="29" t="s">
        <v>2091</v>
      </c>
    </row>
    <row r="205" spans="1:1" x14ac:dyDescent="0.25">
      <c r="A205" s="29" t="s">
        <v>2092</v>
      </c>
    </row>
    <row r="206" spans="1:1" x14ac:dyDescent="0.25">
      <c r="A206" s="29" t="s">
        <v>2093</v>
      </c>
    </row>
    <row r="207" spans="1:1" x14ac:dyDescent="0.25">
      <c r="A207" s="29" t="s">
        <v>2094</v>
      </c>
    </row>
    <row r="208" spans="1:1" x14ac:dyDescent="0.25">
      <c r="A208" s="29" t="s">
        <v>2095</v>
      </c>
    </row>
    <row r="209" spans="1:1" x14ac:dyDescent="0.25">
      <c r="A209" s="29" t="s">
        <v>2096</v>
      </c>
    </row>
    <row r="210" spans="1:1" x14ac:dyDescent="0.25">
      <c r="A210" s="29" t="s">
        <v>2097</v>
      </c>
    </row>
    <row r="211" spans="1:1" x14ac:dyDescent="0.25">
      <c r="A211" s="29" t="s">
        <v>2098</v>
      </c>
    </row>
    <row r="212" spans="1:1" x14ac:dyDescent="0.25">
      <c r="A212" s="29" t="s">
        <v>2099</v>
      </c>
    </row>
    <row r="213" spans="1:1" x14ac:dyDescent="0.25">
      <c r="A213" s="29" t="s">
        <v>2100</v>
      </c>
    </row>
    <row r="214" spans="1:1" x14ac:dyDescent="0.25">
      <c r="A214" s="29" t="s">
        <v>2101</v>
      </c>
    </row>
    <row r="215" spans="1:1" x14ac:dyDescent="0.25">
      <c r="A215" s="29" t="s">
        <v>2102</v>
      </c>
    </row>
    <row r="216" spans="1:1" x14ac:dyDescent="0.25">
      <c r="A216" s="29" t="s">
        <v>2103</v>
      </c>
    </row>
    <row r="217" spans="1:1" x14ac:dyDescent="0.25">
      <c r="A217" s="29" t="s">
        <v>2104</v>
      </c>
    </row>
    <row r="218" spans="1:1" x14ac:dyDescent="0.25">
      <c r="A218" s="29" t="s">
        <v>2105</v>
      </c>
    </row>
    <row r="219" spans="1:1" x14ac:dyDescent="0.25">
      <c r="A219" s="29" t="s">
        <v>2106</v>
      </c>
    </row>
    <row r="220" spans="1:1" x14ac:dyDescent="0.25">
      <c r="A220" s="29" t="s">
        <v>2107</v>
      </c>
    </row>
    <row r="221" spans="1:1" x14ac:dyDescent="0.25">
      <c r="A221" s="29" t="s">
        <v>2108</v>
      </c>
    </row>
    <row r="222" spans="1:1" x14ac:dyDescent="0.25">
      <c r="A222" s="29" t="s">
        <v>2109</v>
      </c>
    </row>
    <row r="223" spans="1:1" x14ac:dyDescent="0.25">
      <c r="A223" s="29" t="s">
        <v>2110</v>
      </c>
    </row>
    <row r="224" spans="1:1" x14ac:dyDescent="0.25">
      <c r="A224" s="29" t="s">
        <v>2111</v>
      </c>
    </row>
    <row r="225" spans="1:1" x14ac:dyDescent="0.25">
      <c r="A225" s="29" t="s">
        <v>2112</v>
      </c>
    </row>
    <row r="226" spans="1:1" x14ac:dyDescent="0.25">
      <c r="A226" s="29" t="s">
        <v>2113</v>
      </c>
    </row>
    <row r="227" spans="1:1" x14ac:dyDescent="0.25">
      <c r="A227" s="29" t="s">
        <v>2114</v>
      </c>
    </row>
    <row r="228" spans="1:1" x14ac:dyDescent="0.25">
      <c r="A228" s="29" t="s">
        <v>2115</v>
      </c>
    </row>
    <row r="229" spans="1:1" x14ac:dyDescent="0.25">
      <c r="A229" s="29" t="s">
        <v>2116</v>
      </c>
    </row>
    <row r="230" spans="1:1" x14ac:dyDescent="0.25">
      <c r="A230" s="29" t="s">
        <v>2117</v>
      </c>
    </row>
    <row r="231" spans="1:1" x14ac:dyDescent="0.25">
      <c r="A231" s="29" t="s">
        <v>2118</v>
      </c>
    </row>
    <row r="232" spans="1:1" x14ac:dyDescent="0.25">
      <c r="A232" s="92" t="s">
        <v>2119</v>
      </c>
    </row>
    <row r="233" spans="1:1" x14ac:dyDescent="0.25">
      <c r="A233" s="29" t="s">
        <v>2120</v>
      </c>
    </row>
    <row r="234" spans="1:1" x14ac:dyDescent="0.25">
      <c r="A234" s="29" t="s">
        <v>2121</v>
      </c>
    </row>
    <row r="235" spans="1:1" x14ac:dyDescent="0.25">
      <c r="A235" s="29" t="s">
        <v>2122</v>
      </c>
    </row>
    <row r="236" spans="1:1" x14ac:dyDescent="0.25">
      <c r="A236" s="29" t="s">
        <v>2123</v>
      </c>
    </row>
    <row r="237" spans="1:1" x14ac:dyDescent="0.25">
      <c r="A237" s="29" t="s">
        <v>2124</v>
      </c>
    </row>
    <row r="238" spans="1:1" x14ac:dyDescent="0.25">
      <c r="A238" s="29" t="s">
        <v>2125</v>
      </c>
    </row>
    <row r="239" spans="1:1" x14ac:dyDescent="0.25">
      <c r="A239" s="29" t="s">
        <v>2126</v>
      </c>
    </row>
    <row r="240" spans="1:1" x14ac:dyDescent="0.25">
      <c r="A240" s="29" t="s">
        <v>2127</v>
      </c>
    </row>
    <row r="241" spans="1:1" x14ac:dyDescent="0.25">
      <c r="A241" s="29" t="s">
        <v>2128</v>
      </c>
    </row>
    <row r="242" spans="1:1" x14ac:dyDescent="0.25">
      <c r="A242" s="29" t="s">
        <v>2129</v>
      </c>
    </row>
    <row r="243" spans="1:1" x14ac:dyDescent="0.25">
      <c r="A243" s="29" t="s">
        <v>2130</v>
      </c>
    </row>
    <row r="244" spans="1:1" x14ac:dyDescent="0.25">
      <c r="A244" s="29" t="s">
        <v>2131</v>
      </c>
    </row>
    <row r="245" spans="1:1" x14ac:dyDescent="0.25">
      <c r="A245" s="29" t="s">
        <v>2132</v>
      </c>
    </row>
    <row r="246" spans="1:1" x14ac:dyDescent="0.25">
      <c r="A246" s="29" t="s">
        <v>2133</v>
      </c>
    </row>
    <row r="247" spans="1:1" x14ac:dyDescent="0.25">
      <c r="A247" s="29" t="s">
        <v>2134</v>
      </c>
    </row>
    <row r="248" spans="1:1" x14ac:dyDescent="0.25">
      <c r="A248" s="29" t="s">
        <v>2135</v>
      </c>
    </row>
    <row r="249" spans="1:1" x14ac:dyDescent="0.25">
      <c r="A249" s="29" t="s">
        <v>2136</v>
      </c>
    </row>
    <row r="250" spans="1:1" x14ac:dyDescent="0.25">
      <c r="A250" s="29" t="s">
        <v>2137</v>
      </c>
    </row>
    <row r="251" spans="1:1" x14ac:dyDescent="0.25">
      <c r="A251" s="29" t="s">
        <v>2138</v>
      </c>
    </row>
    <row r="252" spans="1:1" x14ac:dyDescent="0.25">
      <c r="A252" s="29" t="s">
        <v>2139</v>
      </c>
    </row>
    <row r="253" spans="1:1" x14ac:dyDescent="0.25">
      <c r="A253" s="29" t="s">
        <v>2140</v>
      </c>
    </row>
    <row r="254" spans="1:1" x14ac:dyDescent="0.25">
      <c r="A254" s="29" t="s">
        <v>2141</v>
      </c>
    </row>
    <row r="255" spans="1:1" x14ac:dyDescent="0.25">
      <c r="A255" s="92" t="s">
        <v>2142</v>
      </c>
    </row>
    <row r="256" spans="1:1" x14ac:dyDescent="0.25">
      <c r="A256" s="92" t="s">
        <v>2143</v>
      </c>
    </row>
    <row r="257" spans="1:1" x14ac:dyDescent="0.25">
      <c r="A257" s="29" t="s">
        <v>2144</v>
      </c>
    </row>
    <row r="258" spans="1:1" x14ac:dyDescent="0.25">
      <c r="A258" s="29" t="s">
        <v>2145</v>
      </c>
    </row>
    <row r="259" spans="1:1" x14ac:dyDescent="0.25">
      <c r="A259" s="29" t="s">
        <v>2146</v>
      </c>
    </row>
    <row r="260" spans="1:1" x14ac:dyDescent="0.25">
      <c r="A260" s="29" t="s">
        <v>2147</v>
      </c>
    </row>
    <row r="261" spans="1:1" x14ac:dyDescent="0.25">
      <c r="A261" s="29" t="s">
        <v>2148</v>
      </c>
    </row>
    <row r="262" spans="1:1" x14ac:dyDescent="0.25">
      <c r="A262" s="29" t="s">
        <v>2149</v>
      </c>
    </row>
    <row r="263" spans="1:1" x14ac:dyDescent="0.25">
      <c r="A263" s="29" t="s">
        <v>2150</v>
      </c>
    </row>
    <row r="264" spans="1:1" x14ac:dyDescent="0.25">
      <c r="A264" s="29" t="s">
        <v>2151</v>
      </c>
    </row>
    <row r="265" spans="1:1" x14ac:dyDescent="0.25">
      <c r="A265" s="29" t="s">
        <v>2152</v>
      </c>
    </row>
    <row r="266" spans="1:1" x14ac:dyDescent="0.25">
      <c r="A266" s="29" t="s">
        <v>2153</v>
      </c>
    </row>
    <row r="267" spans="1:1" x14ac:dyDescent="0.25">
      <c r="A267" s="92" t="s">
        <v>2154</v>
      </c>
    </row>
    <row r="268" spans="1:1" x14ac:dyDescent="0.25">
      <c r="A268" s="29" t="s">
        <v>2155</v>
      </c>
    </row>
    <row r="269" spans="1:1" x14ac:dyDescent="0.25">
      <c r="A269" s="92" t="s">
        <v>2156</v>
      </c>
    </row>
    <row r="270" spans="1:1" x14ac:dyDescent="0.25">
      <c r="A270" s="29" t="s">
        <v>2157</v>
      </c>
    </row>
    <row r="271" spans="1:1" x14ac:dyDescent="0.25">
      <c r="A271" s="29" t="s">
        <v>2158</v>
      </c>
    </row>
    <row r="272" spans="1:1" x14ac:dyDescent="0.25">
      <c r="A272" s="29" t="s">
        <v>2159</v>
      </c>
    </row>
    <row r="273" spans="1:1" x14ac:dyDescent="0.25">
      <c r="A273" s="92" t="s">
        <v>2160</v>
      </c>
    </row>
    <row r="274" spans="1:1" x14ac:dyDescent="0.25">
      <c r="A274" s="29" t="s">
        <v>2161</v>
      </c>
    </row>
    <row r="275" spans="1:1" x14ac:dyDescent="0.25">
      <c r="A275" s="29" t="s">
        <v>2162</v>
      </c>
    </row>
    <row r="276" spans="1:1" x14ac:dyDescent="0.25">
      <c r="A276" s="29" t="s">
        <v>2163</v>
      </c>
    </row>
    <row r="277" spans="1:1" x14ac:dyDescent="0.25">
      <c r="A277" s="29" t="s">
        <v>2164</v>
      </c>
    </row>
    <row r="278" spans="1:1" x14ac:dyDescent="0.25">
      <c r="A278" s="29" t="s">
        <v>2165</v>
      </c>
    </row>
    <row r="279" spans="1:1" x14ac:dyDescent="0.25">
      <c r="A279" s="29" t="s">
        <v>2166</v>
      </c>
    </row>
    <row r="280" spans="1:1" x14ac:dyDescent="0.25">
      <c r="A280" s="29" t="s">
        <v>2167</v>
      </c>
    </row>
    <row r="281" spans="1:1" x14ac:dyDescent="0.25">
      <c r="A281" s="29" t="s">
        <v>2168</v>
      </c>
    </row>
    <row r="282" spans="1:1" x14ac:dyDescent="0.25">
      <c r="A282" s="29" t="s">
        <v>2169</v>
      </c>
    </row>
    <row r="283" spans="1:1" x14ac:dyDescent="0.25">
      <c r="A283" s="29" t="s">
        <v>2170</v>
      </c>
    </row>
    <row r="284" spans="1:1" x14ac:dyDescent="0.25">
      <c r="A284" s="29" t="s">
        <v>2171</v>
      </c>
    </row>
    <row r="285" spans="1:1" x14ac:dyDescent="0.25">
      <c r="A285" s="29" t="s">
        <v>2172</v>
      </c>
    </row>
    <row r="286" spans="1:1" x14ac:dyDescent="0.25">
      <c r="A286" s="29" t="s">
        <v>2173</v>
      </c>
    </row>
    <row r="287" spans="1:1" x14ac:dyDescent="0.25">
      <c r="A287" s="29" t="s">
        <v>2174</v>
      </c>
    </row>
    <row r="288" spans="1:1" x14ac:dyDescent="0.25">
      <c r="A288" s="29" t="s">
        <v>2175</v>
      </c>
    </row>
    <row r="289" spans="1:1" x14ac:dyDescent="0.25">
      <c r="A289" s="29" t="s">
        <v>2176</v>
      </c>
    </row>
    <row r="290" spans="1:1" x14ac:dyDescent="0.25">
      <c r="A290" s="29" t="s">
        <v>2177</v>
      </c>
    </row>
    <row r="291" spans="1:1" x14ac:dyDescent="0.25">
      <c r="A291" s="29" t="s">
        <v>2178</v>
      </c>
    </row>
    <row r="292" spans="1:1" x14ac:dyDescent="0.25">
      <c r="A292" s="29" t="s">
        <v>2179</v>
      </c>
    </row>
    <row r="293" spans="1:1" x14ac:dyDescent="0.25">
      <c r="A293" s="29" t="s">
        <v>2180</v>
      </c>
    </row>
    <row r="294" spans="1:1" x14ac:dyDescent="0.25">
      <c r="A294" s="29" t="s">
        <v>2181</v>
      </c>
    </row>
    <row r="295" spans="1:1" x14ac:dyDescent="0.25">
      <c r="A295" s="29" t="s">
        <v>2182</v>
      </c>
    </row>
    <row r="296" spans="1:1" x14ac:dyDescent="0.25">
      <c r="A296" s="29" t="s">
        <v>2183</v>
      </c>
    </row>
    <row r="297" spans="1:1" x14ac:dyDescent="0.25">
      <c r="A297" s="29" t="s">
        <v>2184</v>
      </c>
    </row>
    <row r="298" spans="1:1" x14ac:dyDescent="0.25">
      <c r="A298" s="29" t="s">
        <v>2185</v>
      </c>
    </row>
    <row r="299" spans="1:1" x14ac:dyDescent="0.25">
      <c r="A299" s="29" t="s">
        <v>2186</v>
      </c>
    </row>
    <row r="300" spans="1:1" x14ac:dyDescent="0.25">
      <c r="A300" s="29" t="s">
        <v>2187</v>
      </c>
    </row>
    <row r="301" spans="1:1" x14ac:dyDescent="0.25">
      <c r="A301" s="29" t="s">
        <v>2188</v>
      </c>
    </row>
    <row r="302" spans="1:1" x14ac:dyDescent="0.25">
      <c r="A302" s="29" t="s">
        <v>2189</v>
      </c>
    </row>
    <row r="303" spans="1:1" x14ac:dyDescent="0.25">
      <c r="A303" s="29" t="s">
        <v>2190</v>
      </c>
    </row>
    <row r="304" spans="1:1" x14ac:dyDescent="0.25">
      <c r="A304" s="29" t="s">
        <v>2191</v>
      </c>
    </row>
    <row r="305" spans="1:1" x14ac:dyDescent="0.25">
      <c r="A305" s="29" t="s">
        <v>2192</v>
      </c>
    </row>
    <row r="306" spans="1:1" x14ac:dyDescent="0.25">
      <c r="A306" s="29" t="s">
        <v>2193</v>
      </c>
    </row>
    <row r="307" spans="1:1" x14ac:dyDescent="0.25">
      <c r="A307" s="29" t="s">
        <v>2194</v>
      </c>
    </row>
    <row r="308" spans="1:1" x14ac:dyDescent="0.25">
      <c r="A308" s="29" t="s">
        <v>2195</v>
      </c>
    </row>
    <row r="309" spans="1:1" x14ac:dyDescent="0.25">
      <c r="A309" s="29" t="s">
        <v>2196</v>
      </c>
    </row>
    <row r="310" spans="1:1" x14ac:dyDescent="0.25">
      <c r="A310" s="29" t="s">
        <v>2197</v>
      </c>
    </row>
    <row r="311" spans="1:1" x14ac:dyDescent="0.25">
      <c r="A311" s="92" t="s">
        <v>2198</v>
      </c>
    </row>
    <row r="312" spans="1:1" x14ac:dyDescent="0.25">
      <c r="A312" s="29" t="s">
        <v>2199</v>
      </c>
    </row>
    <row r="313" spans="1:1" x14ac:dyDescent="0.25">
      <c r="A313" s="29" t="s">
        <v>2200</v>
      </c>
    </row>
    <row r="314" spans="1:1" x14ac:dyDescent="0.25">
      <c r="A314" s="29" t="s">
        <v>2201</v>
      </c>
    </row>
    <row r="315" spans="1:1" x14ac:dyDescent="0.25">
      <c r="A315" s="94" t="s">
        <v>2202</v>
      </c>
    </row>
    <row r="316" spans="1:1" x14ac:dyDescent="0.25">
      <c r="A316" s="94" t="s">
        <v>2352</v>
      </c>
    </row>
    <row r="317" spans="1:1" x14ac:dyDescent="0.25">
      <c r="A317" s="94" t="s">
        <v>2353</v>
      </c>
    </row>
    <row r="318" spans="1:1" x14ac:dyDescent="0.25">
      <c r="A318" s="94" t="s">
        <v>2203</v>
      </c>
    </row>
    <row r="319" spans="1:1" x14ac:dyDescent="0.25">
      <c r="A319" s="94" t="s">
        <v>2204</v>
      </c>
    </row>
    <row r="320" spans="1:1" x14ac:dyDescent="0.25">
      <c r="A320" s="94" t="s">
        <v>2354</v>
      </c>
    </row>
    <row r="321" spans="1:1" x14ac:dyDescent="0.25">
      <c r="A321" s="94" t="s">
        <v>2205</v>
      </c>
    </row>
    <row r="322" spans="1:1" x14ac:dyDescent="0.25">
      <c r="A322" s="94" t="s">
        <v>2206</v>
      </c>
    </row>
    <row r="323" spans="1:1" x14ac:dyDescent="0.25">
      <c r="A323" s="94" t="s">
        <v>2355</v>
      </c>
    </row>
    <row r="324" spans="1:1" x14ac:dyDescent="0.25">
      <c r="A324" s="94" t="s">
        <v>2207</v>
      </c>
    </row>
    <row r="325" spans="1:1" x14ac:dyDescent="0.25">
      <c r="A325" s="94" t="s">
        <v>2356</v>
      </c>
    </row>
    <row r="326" spans="1:1" x14ac:dyDescent="0.25">
      <c r="A326" s="94" t="s">
        <v>2357</v>
      </c>
    </row>
    <row r="327" spans="1:1" x14ac:dyDescent="0.25">
      <c r="A327" s="94" t="s">
        <v>2358</v>
      </c>
    </row>
    <row r="328" spans="1:1" x14ac:dyDescent="0.25">
      <c r="A328" s="94" t="s">
        <v>2359</v>
      </c>
    </row>
    <row r="329" spans="1:1" x14ac:dyDescent="0.25">
      <c r="A329" s="94" t="s">
        <v>2360</v>
      </c>
    </row>
    <row r="330" spans="1:1" x14ac:dyDescent="0.25">
      <c r="A330" s="94" t="s">
        <v>2361</v>
      </c>
    </row>
    <row r="331" spans="1:1" x14ac:dyDescent="0.25">
      <c r="A331" s="94" t="s">
        <v>2208</v>
      </c>
    </row>
    <row r="332" spans="1:1" x14ac:dyDescent="0.25">
      <c r="A332" s="94" t="s">
        <v>2362</v>
      </c>
    </row>
    <row r="333" spans="1:1" x14ac:dyDescent="0.25">
      <c r="A333" s="94" t="s">
        <v>2209</v>
      </c>
    </row>
    <row r="334" spans="1:1" x14ac:dyDescent="0.25">
      <c r="A334" s="94" t="s">
        <v>2341</v>
      </c>
    </row>
    <row r="335" spans="1:1" x14ac:dyDescent="0.25">
      <c r="A335" s="94" t="s">
        <v>2210</v>
      </c>
    </row>
    <row r="336" spans="1:1" x14ac:dyDescent="0.25">
      <c r="A336" s="94" t="s">
        <v>2211</v>
      </c>
    </row>
    <row r="337" spans="1:1" s="95" customFormat="1" x14ac:dyDescent="0.25">
      <c r="A337" s="94" t="s">
        <v>2363</v>
      </c>
    </row>
    <row r="338" spans="1:1" x14ac:dyDescent="0.25">
      <c r="A338" s="94" t="s">
        <v>2212</v>
      </c>
    </row>
    <row r="339" spans="1:1" x14ac:dyDescent="0.25">
      <c r="A339" s="94" t="s">
        <v>2213</v>
      </c>
    </row>
    <row r="340" spans="1:1" x14ac:dyDescent="0.25">
      <c r="A340" s="94" t="s">
        <v>2364</v>
      </c>
    </row>
    <row r="341" spans="1:1" x14ac:dyDescent="0.25">
      <c r="A341" s="94" t="s">
        <v>2214</v>
      </c>
    </row>
    <row r="342" spans="1:1" x14ac:dyDescent="0.25">
      <c r="A342" s="94" t="s">
        <v>2365</v>
      </c>
    </row>
    <row r="343" spans="1:1" x14ac:dyDescent="0.25">
      <c r="A343" s="94" t="s">
        <v>2215</v>
      </c>
    </row>
    <row r="344" spans="1:1" x14ac:dyDescent="0.25">
      <c r="A344" s="94" t="s">
        <v>2366</v>
      </c>
    </row>
    <row r="345" spans="1:1" x14ac:dyDescent="0.25">
      <c r="A345" s="94" t="s">
        <v>2367</v>
      </c>
    </row>
    <row r="346" spans="1:1" x14ac:dyDescent="0.25">
      <c r="A346" s="94" t="s">
        <v>2216</v>
      </c>
    </row>
    <row r="347" spans="1:1" x14ac:dyDescent="0.25">
      <c r="A347" s="94" t="s">
        <v>2217</v>
      </c>
    </row>
    <row r="348" spans="1:1" x14ac:dyDescent="0.25">
      <c r="A348" s="94" t="s">
        <v>2368</v>
      </c>
    </row>
    <row r="349" spans="1:1" x14ac:dyDescent="0.25">
      <c r="A349" s="94" t="s">
        <v>2369</v>
      </c>
    </row>
    <row r="350" spans="1:1" x14ac:dyDescent="0.25">
      <c r="A350" s="94" t="s">
        <v>2342</v>
      </c>
    </row>
    <row r="351" spans="1:1" x14ac:dyDescent="0.25">
      <c r="A351" s="94" t="s">
        <v>2370</v>
      </c>
    </row>
    <row r="352" spans="1:1" x14ac:dyDescent="0.25">
      <c r="A352" s="94" t="s">
        <v>2218</v>
      </c>
    </row>
    <row r="353" spans="1:1" x14ac:dyDescent="0.25">
      <c r="A353" s="94" t="s">
        <v>2219</v>
      </c>
    </row>
    <row r="354" spans="1:1" x14ac:dyDescent="0.25">
      <c r="A354" s="94" t="s">
        <v>2220</v>
      </c>
    </row>
    <row r="355" spans="1:1" x14ac:dyDescent="0.25">
      <c r="A355" s="94" t="s">
        <v>2343</v>
      </c>
    </row>
    <row r="356" spans="1:1" x14ac:dyDescent="0.25">
      <c r="A356" s="94" t="s">
        <v>2344</v>
      </c>
    </row>
    <row r="357" spans="1:1" x14ac:dyDescent="0.25">
      <c r="A357" s="94" t="s">
        <v>2222</v>
      </c>
    </row>
    <row r="358" spans="1:1" x14ac:dyDescent="0.25">
      <c r="A358" s="94" t="s">
        <v>2223</v>
      </c>
    </row>
    <row r="359" spans="1:1" x14ac:dyDescent="0.25">
      <c r="A359" s="94" t="s">
        <v>2224</v>
      </c>
    </row>
    <row r="360" spans="1:1" x14ac:dyDescent="0.25">
      <c r="A360" s="94" t="s">
        <v>2371</v>
      </c>
    </row>
    <row r="361" spans="1:1" x14ac:dyDescent="0.25">
      <c r="A361" s="94" t="s">
        <v>2372</v>
      </c>
    </row>
    <row r="362" spans="1:1" x14ac:dyDescent="0.25">
      <c r="A362" s="94" t="s">
        <v>2373</v>
      </c>
    </row>
    <row r="363" spans="1:1" x14ac:dyDescent="0.25">
      <c r="A363" s="94" t="s">
        <v>2374</v>
      </c>
    </row>
    <row r="364" spans="1:1" x14ac:dyDescent="0.25">
      <c r="A364" s="94" t="s">
        <v>2375</v>
      </c>
    </row>
    <row r="365" spans="1:1" x14ac:dyDescent="0.25">
      <c r="A365" s="94" t="s">
        <v>2225</v>
      </c>
    </row>
    <row r="366" spans="1:1" x14ac:dyDescent="0.25">
      <c r="A366" s="94" t="s">
        <v>2376</v>
      </c>
    </row>
    <row r="367" spans="1:1" x14ac:dyDescent="0.25">
      <c r="A367" s="94" t="s">
        <v>2377</v>
      </c>
    </row>
    <row r="368" spans="1:1" x14ac:dyDescent="0.25">
      <c r="A368" s="29" t="s">
        <v>2226</v>
      </c>
    </row>
    <row r="369" spans="1:1" x14ac:dyDescent="0.25">
      <c r="A369" s="92" t="s">
        <v>2227</v>
      </c>
    </row>
    <row r="370" spans="1:1" x14ac:dyDescent="0.25">
      <c r="A370" s="29" t="s">
        <v>2228</v>
      </c>
    </row>
    <row r="371" spans="1:1" x14ac:dyDescent="0.25">
      <c r="A371" s="29" t="s">
        <v>2229</v>
      </c>
    </row>
    <row r="372" spans="1:1" x14ac:dyDescent="0.25">
      <c r="A372" s="29" t="s">
        <v>2230</v>
      </c>
    </row>
    <row r="373" spans="1:1" x14ac:dyDescent="0.25">
      <c r="A373" s="29" t="s">
        <v>2231</v>
      </c>
    </row>
    <row r="374" spans="1:1" x14ac:dyDescent="0.25">
      <c r="A374" s="29" t="s">
        <v>2232</v>
      </c>
    </row>
    <row r="375" spans="1:1" x14ac:dyDescent="0.25">
      <c r="A375" s="29" t="s">
        <v>2233</v>
      </c>
    </row>
    <row r="376" spans="1:1" x14ac:dyDescent="0.25">
      <c r="A376" s="29" t="s">
        <v>2234</v>
      </c>
    </row>
    <row r="377" spans="1:1" x14ac:dyDescent="0.25">
      <c r="A377" s="29" t="s">
        <v>2235</v>
      </c>
    </row>
    <row r="378" spans="1:1" x14ac:dyDescent="0.25">
      <c r="A378" s="29" t="s">
        <v>2236</v>
      </c>
    </row>
    <row r="379" spans="1:1" x14ac:dyDescent="0.25">
      <c r="A379" s="29" t="s">
        <v>2237</v>
      </c>
    </row>
    <row r="380" spans="1:1" x14ac:dyDescent="0.25">
      <c r="A380" s="29" t="s">
        <v>2238</v>
      </c>
    </row>
    <row r="381" spans="1:1" x14ac:dyDescent="0.25">
      <c r="A381" s="29" t="s">
        <v>2239</v>
      </c>
    </row>
    <row r="382" spans="1:1" x14ac:dyDescent="0.25">
      <c r="A382" s="29" t="s">
        <v>2240</v>
      </c>
    </row>
    <row r="383" spans="1:1" x14ac:dyDescent="0.25">
      <c r="A383" s="29" t="s">
        <v>2241</v>
      </c>
    </row>
    <row r="384" spans="1:1" x14ac:dyDescent="0.25">
      <c r="A384" s="29" t="s">
        <v>2242</v>
      </c>
    </row>
    <row r="385" spans="1:1" x14ac:dyDescent="0.25">
      <c r="A385" s="29" t="s">
        <v>2243</v>
      </c>
    </row>
    <row r="386" spans="1:1" x14ac:dyDescent="0.25">
      <c r="A386" s="92" t="s">
        <v>2244</v>
      </c>
    </row>
    <row r="387" spans="1:1" x14ac:dyDescent="0.25">
      <c r="A387" s="29" t="s">
        <v>2245</v>
      </c>
    </row>
    <row r="388" spans="1:1" x14ac:dyDescent="0.25">
      <c r="A388" s="29" t="s">
        <v>2246</v>
      </c>
    </row>
    <row r="389" spans="1:1" x14ac:dyDescent="0.25">
      <c r="A389" s="29" t="s">
        <v>2247</v>
      </c>
    </row>
    <row r="390" spans="1:1" x14ac:dyDescent="0.25">
      <c r="A390" s="29" t="s">
        <v>2248</v>
      </c>
    </row>
    <row r="391" spans="1:1" x14ac:dyDescent="0.25">
      <c r="A391" s="29" t="s">
        <v>2249</v>
      </c>
    </row>
    <row r="392" spans="1:1" x14ac:dyDescent="0.25">
      <c r="A392" s="29" t="s">
        <v>2250</v>
      </c>
    </row>
    <row r="393" spans="1:1" x14ac:dyDescent="0.25">
      <c r="A393" s="29" t="s">
        <v>2251</v>
      </c>
    </row>
    <row r="394" spans="1:1" x14ac:dyDescent="0.25">
      <c r="A394" s="29" t="s">
        <v>2252</v>
      </c>
    </row>
    <row r="395" spans="1:1" x14ac:dyDescent="0.25">
      <c r="A395" s="29" t="s">
        <v>2253</v>
      </c>
    </row>
    <row r="396" spans="1:1" x14ac:dyDescent="0.25">
      <c r="A396" s="29" t="s">
        <v>2254</v>
      </c>
    </row>
    <row r="397" spans="1:1" x14ac:dyDescent="0.25">
      <c r="A397" s="29" t="s">
        <v>2255</v>
      </c>
    </row>
    <row r="398" spans="1:1" x14ac:dyDescent="0.25">
      <c r="A398" s="29" t="s">
        <v>2256</v>
      </c>
    </row>
    <row r="399" spans="1:1" x14ac:dyDescent="0.25">
      <c r="A399" s="29" t="s">
        <v>2257</v>
      </c>
    </row>
    <row r="400" spans="1:1" x14ac:dyDescent="0.25">
      <c r="A400" s="29" t="s">
        <v>2258</v>
      </c>
    </row>
    <row r="401" spans="1:1" x14ac:dyDescent="0.25">
      <c r="A401" s="29" t="s">
        <v>2259</v>
      </c>
    </row>
    <row r="402" spans="1:1" x14ac:dyDescent="0.25">
      <c r="A402" s="29" t="s">
        <v>2260</v>
      </c>
    </row>
    <row r="403" spans="1:1" x14ac:dyDescent="0.25">
      <c r="A403" s="29" t="s">
        <v>2261</v>
      </c>
    </row>
    <row r="404" spans="1:1" x14ac:dyDescent="0.25">
      <c r="A404" s="29" t="s">
        <v>2262</v>
      </c>
    </row>
    <row r="405" spans="1:1" x14ac:dyDescent="0.25">
      <c r="A405" s="29" t="s">
        <v>2263</v>
      </c>
    </row>
    <row r="406" spans="1:1" x14ac:dyDescent="0.25">
      <c r="A406" s="29" t="s">
        <v>2264</v>
      </c>
    </row>
    <row r="407" spans="1:1" x14ac:dyDescent="0.25">
      <c r="A407" s="29" t="s">
        <v>2265</v>
      </c>
    </row>
    <row r="408" spans="1:1" x14ac:dyDescent="0.25">
      <c r="A408" s="29" t="s">
        <v>2266</v>
      </c>
    </row>
    <row r="409" spans="1:1" x14ac:dyDescent="0.25">
      <c r="A409" s="29" t="s">
        <v>2267</v>
      </c>
    </row>
    <row r="410" spans="1:1" x14ac:dyDescent="0.25">
      <c r="A410" s="29" t="s">
        <v>2268</v>
      </c>
    </row>
    <row r="411" spans="1:1" x14ac:dyDescent="0.25">
      <c r="A411" s="29" t="s">
        <v>2269</v>
      </c>
    </row>
    <row r="412" spans="1:1" x14ac:dyDescent="0.25">
      <c r="A412" s="29" t="s">
        <v>2270</v>
      </c>
    </row>
    <row r="413" spans="1:1" x14ac:dyDescent="0.25">
      <c r="A413" s="29" t="s">
        <v>2271</v>
      </c>
    </row>
    <row r="414" spans="1:1" x14ac:dyDescent="0.25">
      <c r="A414" s="29" t="s">
        <v>2272</v>
      </c>
    </row>
    <row r="415" spans="1:1" x14ac:dyDescent="0.25">
      <c r="A415" s="29" t="s">
        <v>2273</v>
      </c>
    </row>
    <row r="416" spans="1:1" x14ac:dyDescent="0.25">
      <c r="A416" s="29" t="s">
        <v>2274</v>
      </c>
    </row>
    <row r="417" spans="1:1" x14ac:dyDescent="0.25">
      <c r="A417" s="29" t="s">
        <v>2275</v>
      </c>
    </row>
    <row r="418" spans="1:1" x14ac:dyDescent="0.25">
      <c r="A418" s="29" t="s">
        <v>2276</v>
      </c>
    </row>
    <row r="419" spans="1:1" x14ac:dyDescent="0.25">
      <c r="A419" s="29" t="s">
        <v>2277</v>
      </c>
    </row>
    <row r="420" spans="1:1" x14ac:dyDescent="0.25">
      <c r="A420" s="29" t="s">
        <v>2278</v>
      </c>
    </row>
    <row r="421" spans="1:1" x14ac:dyDescent="0.25">
      <c r="A421" s="29" t="s">
        <v>2279</v>
      </c>
    </row>
    <row r="422" spans="1:1" x14ac:dyDescent="0.25">
      <c r="A422" s="29" t="s">
        <v>2280</v>
      </c>
    </row>
    <row r="423" spans="1:1" x14ac:dyDescent="0.25">
      <c r="A423" s="29" t="s">
        <v>2281</v>
      </c>
    </row>
    <row r="424" spans="1:1" x14ac:dyDescent="0.25">
      <c r="A424" s="29" t="s">
        <v>2282</v>
      </c>
    </row>
    <row r="425" spans="1:1" x14ac:dyDescent="0.25">
      <c r="A425" s="29" t="s">
        <v>2283</v>
      </c>
    </row>
    <row r="426" spans="1:1" x14ac:dyDescent="0.25">
      <c r="A426" s="29" t="s">
        <v>2284</v>
      </c>
    </row>
    <row r="427" spans="1:1" x14ac:dyDescent="0.25">
      <c r="A427" s="29" t="s">
        <v>2285</v>
      </c>
    </row>
    <row r="428" spans="1:1" x14ac:dyDescent="0.25">
      <c r="A428" s="29" t="s">
        <v>2286</v>
      </c>
    </row>
    <row r="429" spans="1:1" x14ac:dyDescent="0.25">
      <c r="A429" s="29" t="s">
        <v>2287</v>
      </c>
    </row>
    <row r="430" spans="1:1" x14ac:dyDescent="0.25">
      <c r="A430" s="29" t="s">
        <v>2288</v>
      </c>
    </row>
    <row r="431" spans="1:1" x14ac:dyDescent="0.25">
      <c r="A431" s="29" t="s">
        <v>2289</v>
      </c>
    </row>
    <row r="432" spans="1:1" x14ac:dyDescent="0.25">
      <c r="A432" s="29" t="s">
        <v>2290</v>
      </c>
    </row>
    <row r="433" spans="1:1" x14ac:dyDescent="0.25">
      <c r="A433" s="29" t="s">
        <v>2291</v>
      </c>
    </row>
    <row r="434" spans="1:1" x14ac:dyDescent="0.25">
      <c r="A434" s="29" t="s">
        <v>2292</v>
      </c>
    </row>
    <row r="435" spans="1:1" x14ac:dyDescent="0.25">
      <c r="A435" s="29" t="s">
        <v>2293</v>
      </c>
    </row>
    <row r="436" spans="1:1" x14ac:dyDescent="0.25">
      <c r="A436" s="29" t="s">
        <v>2294</v>
      </c>
    </row>
    <row r="437" spans="1:1" x14ac:dyDescent="0.25">
      <c r="A437" s="29" t="s">
        <v>2295</v>
      </c>
    </row>
    <row r="438" spans="1:1" x14ac:dyDescent="0.25">
      <c r="A438" s="29" t="s">
        <v>2296</v>
      </c>
    </row>
    <row r="439" spans="1:1" x14ac:dyDescent="0.25">
      <c r="A439" s="29" t="s">
        <v>2297</v>
      </c>
    </row>
    <row r="440" spans="1:1" x14ac:dyDescent="0.25">
      <c r="A440" s="29" t="s">
        <v>2298</v>
      </c>
    </row>
    <row r="441" spans="1:1" x14ac:dyDescent="0.25">
      <c r="A441" s="29" t="s">
        <v>2299</v>
      </c>
    </row>
    <row r="442" spans="1:1" x14ac:dyDescent="0.25">
      <c r="A442" s="29" t="s">
        <v>2300</v>
      </c>
    </row>
    <row r="443" spans="1:1" x14ac:dyDescent="0.25">
      <c r="A443" s="29" t="s">
        <v>2301</v>
      </c>
    </row>
    <row r="444" spans="1:1" x14ac:dyDescent="0.25">
      <c r="A444" s="29" t="s">
        <v>2302</v>
      </c>
    </row>
    <row r="445" spans="1:1" x14ac:dyDescent="0.25">
      <c r="A445" s="29" t="s">
        <v>2303</v>
      </c>
    </row>
    <row r="446" spans="1:1" x14ac:dyDescent="0.25">
      <c r="A446" s="29" t="s">
        <v>2304</v>
      </c>
    </row>
    <row r="447" spans="1:1" x14ac:dyDescent="0.25">
      <c r="A447" s="29" t="s">
        <v>2305</v>
      </c>
    </row>
    <row r="448" spans="1:1" x14ac:dyDescent="0.25">
      <c r="A448" s="29" t="s">
        <v>2306</v>
      </c>
    </row>
    <row r="449" spans="1:1" x14ac:dyDescent="0.25">
      <c r="A449" s="29" t="s">
        <v>2307</v>
      </c>
    </row>
    <row r="450" spans="1:1" x14ac:dyDescent="0.25">
      <c r="A450" s="29" t="s">
        <v>2308</v>
      </c>
    </row>
    <row r="451" spans="1:1" x14ac:dyDescent="0.25">
      <c r="A451" s="29" t="s">
        <v>2309</v>
      </c>
    </row>
    <row r="452" spans="1:1" x14ac:dyDescent="0.25">
      <c r="A452" s="29" t="s">
        <v>2310</v>
      </c>
    </row>
    <row r="453" spans="1:1" x14ac:dyDescent="0.25">
      <c r="A453" s="29" t="s">
        <v>2311</v>
      </c>
    </row>
    <row r="454" spans="1:1" x14ac:dyDescent="0.25">
      <c r="A454" s="29" t="s">
        <v>2312</v>
      </c>
    </row>
    <row r="455" spans="1:1" x14ac:dyDescent="0.25">
      <c r="A455" s="29" t="s">
        <v>2313</v>
      </c>
    </row>
    <row r="456" spans="1:1" x14ac:dyDescent="0.25">
      <c r="A456" s="29" t="s">
        <v>2314</v>
      </c>
    </row>
    <row r="457" spans="1:1" x14ac:dyDescent="0.25">
      <c r="A457" s="29" t="s">
        <v>2315</v>
      </c>
    </row>
    <row r="458" spans="1:1" x14ac:dyDescent="0.25">
      <c r="A458" s="29" t="s">
        <v>2316</v>
      </c>
    </row>
    <row r="459" spans="1:1" x14ac:dyDescent="0.25">
      <c r="A459" s="29" t="s">
        <v>2317</v>
      </c>
    </row>
    <row r="460" spans="1:1" x14ac:dyDescent="0.25">
      <c r="A460" s="29" t="s">
        <v>2318</v>
      </c>
    </row>
    <row r="461" spans="1:1" x14ac:dyDescent="0.25">
      <c r="A461" s="29" t="s">
        <v>2319</v>
      </c>
    </row>
    <row r="462" spans="1:1" x14ac:dyDescent="0.25">
      <c r="A462" s="29" t="s">
        <v>2320</v>
      </c>
    </row>
    <row r="463" spans="1:1" x14ac:dyDescent="0.25">
      <c r="A463" s="29" t="s">
        <v>2321</v>
      </c>
    </row>
    <row r="464" spans="1:1" x14ac:dyDescent="0.25">
      <c r="A464" s="29" t="s">
        <v>2322</v>
      </c>
    </row>
    <row r="465" spans="1:1" x14ac:dyDescent="0.25">
      <c r="A465" s="29" t="s">
        <v>2323</v>
      </c>
    </row>
    <row r="466" spans="1:1" x14ac:dyDescent="0.25">
      <c r="A466" s="29" t="s">
        <v>2324</v>
      </c>
    </row>
    <row r="467" spans="1:1" x14ac:dyDescent="0.25">
      <c r="A467" s="29" t="s">
        <v>2325</v>
      </c>
    </row>
    <row r="468" spans="1:1" x14ac:dyDescent="0.25">
      <c r="A468" s="29" t="s">
        <v>2326</v>
      </c>
    </row>
    <row r="469" spans="1:1" x14ac:dyDescent="0.25">
      <c r="A469" s="29" t="s">
        <v>2327</v>
      </c>
    </row>
    <row r="470" spans="1:1" x14ac:dyDescent="0.25">
      <c r="A470" s="29" t="s">
        <v>2328</v>
      </c>
    </row>
    <row r="471" spans="1:1" x14ac:dyDescent="0.25">
      <c r="A471" s="29" t="s">
        <v>2329</v>
      </c>
    </row>
    <row r="472" spans="1:1" x14ac:dyDescent="0.25">
      <c r="A472" s="29" t="s">
        <v>2330</v>
      </c>
    </row>
    <row r="473" spans="1:1" x14ac:dyDescent="0.25">
      <c r="A473" s="29" t="s">
        <v>2331</v>
      </c>
    </row>
    <row r="474" spans="1:1" x14ac:dyDescent="0.25">
      <c r="A474" s="92" t="s">
        <v>2332</v>
      </c>
    </row>
    <row r="475" spans="1:1" hidden="1" x14ac:dyDescent="0.25"/>
    <row r="476" spans="1:1" hidden="1" x14ac:dyDescent="0.25"/>
  </sheetData>
  <sheetProtection algorithmName="SHA-512" hashValue="DNVUTNrKPEwYM4vZ1Oj6Rg1qmNdHSAzUWIYIs20X1Bt02FMCq/whvJXyvU/pZctTpdIuLkttJ93uSi0rI0laxw==" saltValue="SkXYNtC00eAbV1Za45FZsQ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Escolas com transporte</vt:lpstr>
      <vt:lpstr>FORM1 - RENOVAÇÃO DO BENEFÍCIO</vt:lpstr>
      <vt:lpstr>DADOS</vt:lpstr>
      <vt:lpstr>BAIRROS CADASTRADOS</vt:lpstr>
      <vt:lpstr>Escolas_Estaduais</vt:lpstr>
      <vt:lpstr>Escolas_Filantrópicas</vt:lpstr>
      <vt:lpstr>Escolas_Municipais</vt:lpstr>
      <vt:lpstr>'FORM1 - RENOVAÇÃO DO BENEFÍCIO'!Titulos_de_impressao</vt:lpstr>
    </vt:vector>
  </TitlesOfParts>
  <Company>pmsjc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</dc:creator>
  <cp:lastModifiedBy>Administrador</cp:lastModifiedBy>
  <cp:lastPrinted>2017-03-28T13:15:57Z</cp:lastPrinted>
  <dcterms:created xsi:type="dcterms:W3CDTF">2011-12-14T11:52:50Z</dcterms:created>
  <dcterms:modified xsi:type="dcterms:W3CDTF">2018-11-21T11:44:22Z</dcterms:modified>
</cp:coreProperties>
</file>