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1"/>
  </bookViews>
  <sheets>
    <sheet name="Planilha1" sheetId="1" r:id="rId1"/>
    <sheet name="cta" sheetId="2" r:id="rId2"/>
  </sheets>
  <definedNames/>
  <calcPr fullCalcOnLoad="1"/>
</workbook>
</file>

<file path=xl/sharedStrings.xml><?xml version="1.0" encoding="utf-8"?>
<sst xmlns="http://schemas.openxmlformats.org/spreadsheetml/2006/main" count="156" uniqueCount="110">
  <si>
    <t>GOVERNO DO ESTADO DE SÃO PAULO</t>
  </si>
  <si>
    <t>SECRETARIA DE ESTADO DA EDUCAÇÃO</t>
  </si>
  <si>
    <t>COORDENADORIA DE ENSINO DA REGIÃO METROPOLITANA DA GRANDE SÃO PAULO</t>
  </si>
  <si>
    <t xml:space="preserve">DIRETORIA DE ENSINO - </t>
  </si>
  <si>
    <t>REGIÃO LESTE 2</t>
  </si>
  <si>
    <t>CONTAGEM DE TEMPO PARA ATRIBUIÇÃO DE CLASSES/AULAS</t>
  </si>
  <si>
    <t>Ano Letivo:</t>
  </si>
  <si>
    <t>Data-Base:</t>
  </si>
  <si>
    <t>E. E.:</t>
  </si>
  <si>
    <t>HENRIQUE SMITH BAYMA - DR.</t>
  </si>
  <si>
    <t>Nome:</t>
  </si>
  <si>
    <t>LAURA MOREIRA MARTINS</t>
  </si>
  <si>
    <t>RG:</t>
  </si>
  <si>
    <t>DI:</t>
  </si>
  <si>
    <t>Data Nasc.:</t>
  </si>
  <si>
    <t>Tel.:</t>
  </si>
  <si>
    <t xml:space="preserve">Titular </t>
  </si>
  <si>
    <t xml:space="preserve">Estável </t>
  </si>
  <si>
    <t xml:space="preserve">OFA </t>
  </si>
  <si>
    <t>X</t>
  </si>
  <si>
    <t>LICENCIATURA:</t>
  </si>
  <si>
    <t>PLENA</t>
  </si>
  <si>
    <t>CURTA</t>
  </si>
  <si>
    <t>OUTRA FORMAÇÃO</t>
  </si>
  <si>
    <t>***Selecione***</t>
  </si>
  <si>
    <t>(Aulas E.Fundam.)</t>
  </si>
  <si>
    <t>(Bacharel / Tecnólogo / aluno)</t>
  </si>
  <si>
    <t>CLASSE - Ciclo I do Ensino Fundamental</t>
  </si>
  <si>
    <t>Disciplina Específica:</t>
  </si>
  <si>
    <t>CLASSE</t>
  </si>
  <si>
    <t>AULAS - Ensino Fundamental e/ou Médio</t>
  </si>
  <si>
    <t>Disciplina(s) Não Específica(s):</t>
  </si>
  <si>
    <t>EDUCAÇÃO ESPECIAL - Classe/Sala de Recurso</t>
  </si>
  <si>
    <r>
      <t xml:space="preserve">    A </t>
    </r>
    <r>
      <rPr>
        <b/>
        <sz val="10"/>
        <rFont val="Arial"/>
        <family val="2"/>
      </rPr>
      <t>- TEMPO DE SERVIÇO NO CAMPO DE ATUAÇÃO</t>
    </r>
  </si>
  <si>
    <t>Nº DE DIAS</t>
  </si>
  <si>
    <t>PONTOS</t>
  </si>
  <si>
    <t>a -</t>
  </si>
  <si>
    <t>b -</t>
  </si>
  <si>
    <t>No cargo para Titular, ou na Função para o Servidor - no campo de atuação</t>
  </si>
  <si>
    <t>c -</t>
  </si>
  <si>
    <t xml:space="preserve">No Magistério Público Oficial da Secretaria da Educação do </t>
  </si>
  <si>
    <t>TOTAL (A)</t>
  </si>
  <si>
    <t xml:space="preserve">   B - TÍTULOS</t>
  </si>
  <si>
    <t>QTDE.</t>
  </si>
  <si>
    <t>Certificado de aprovação em concurso público de provas e títulos</t>
  </si>
  <si>
    <t>para provimento do cargo do qual é titular, por concurso ou por</t>
  </si>
  <si>
    <r>
      <t xml:space="preserve">destinação: </t>
    </r>
    <r>
      <rPr>
        <b/>
        <sz val="10"/>
        <color indexed="8"/>
        <rFont val="Arial"/>
        <family val="2"/>
      </rPr>
      <t xml:space="preserve">10 </t>
    </r>
    <r>
      <rPr>
        <sz val="10"/>
        <color indexed="8"/>
        <rFont val="Arial"/>
        <family val="2"/>
      </rPr>
      <t>pontos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.................................................................................................................</t>
    </r>
  </si>
  <si>
    <t>Certificado de aprovação em outros concursos públicos de provas e títulos</t>
  </si>
  <si>
    <t>da S.E. do Estado de São Paulo, no mesmo campo de atuação, correspon-</t>
  </si>
  <si>
    <r>
      <t xml:space="preserve">Diploma de Mestre (*) = </t>
    </r>
    <r>
      <rPr>
        <b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pontos</t>
    </r>
    <r>
      <rPr>
        <sz val="8"/>
        <color indexed="8"/>
        <rFont val="Arial"/>
        <family val="2"/>
      </rPr>
      <t xml:space="preserve"> ............................................................................................</t>
    </r>
  </si>
  <si>
    <t>d -</t>
  </si>
  <si>
    <r>
      <t xml:space="preserve">Diploma de Doutor (*) = </t>
    </r>
    <r>
      <rPr>
        <b/>
        <sz val="10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pontos</t>
    </r>
    <r>
      <rPr>
        <sz val="8"/>
        <color indexed="8"/>
        <rFont val="Arial"/>
        <family val="2"/>
      </rPr>
      <t xml:space="preserve"> ..........................................................................................</t>
    </r>
  </si>
  <si>
    <t>(*) - Área correlata à disciplina do cargo ou na área da educação</t>
  </si>
  <si>
    <t>TOTAL (B)</t>
  </si>
  <si>
    <t>RESUMO DA CONTAGEM</t>
  </si>
  <si>
    <t>TOTAL GERAL DE PONTOS PARA CLASSIFICAÇÃO NA UNIDADE ESCOLAR</t>
  </si>
  <si>
    <r>
      <t>(Total A + Total B)</t>
    </r>
    <r>
      <rPr>
        <sz val="8"/>
        <color indexed="8"/>
        <rFont val="Arial"/>
        <family val="2"/>
      </rPr>
      <t xml:space="preserve"> ..............................................................................................................................................</t>
    </r>
  </si>
  <si>
    <t>TOTAL GERAL DE PONTOS PARA CLASSIFICAÇÃO NA DIRETORIA DE ENSINO</t>
  </si>
  <si>
    <r>
      <t xml:space="preserve">(Total </t>
    </r>
    <r>
      <rPr>
        <b/>
        <sz val="11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+ </t>
    </r>
    <r>
      <rPr>
        <b/>
        <sz val="10"/>
        <color indexed="8"/>
        <rFont val="Arial"/>
        <family val="2"/>
      </rPr>
      <t xml:space="preserve">Total </t>
    </r>
    <r>
      <rPr>
        <b/>
        <sz val="11"/>
        <color indexed="8"/>
        <rFont val="Arial"/>
        <family val="2"/>
      </rPr>
      <t>B, excluído o Tempo na UE</t>
    </r>
    <r>
      <rPr>
        <b/>
        <sz val="10"/>
        <color indexed="8"/>
        <rFont val="Arial"/>
        <family val="2"/>
      </rPr>
      <t>)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.................................................................................</t>
    </r>
  </si>
  <si>
    <t>São paulo,14 de dezembro de 2015</t>
  </si>
  <si>
    <t>(local e data)</t>
  </si>
  <si>
    <t xml:space="preserve">      (carimbo e assinatura do Diretor de Escola)</t>
  </si>
  <si>
    <t>Declaração do Interessado</t>
  </si>
  <si>
    <t>Local, data e assinatura do interessado:</t>
  </si>
  <si>
    <t>CONCORDO COM A CONTAGEM ACIMA.</t>
  </si>
  <si>
    <t xml:space="preserve">    A - TEMPO DE SERVIÇO NO CAMPO DE ATUAÇÃO</t>
  </si>
  <si>
    <t>Na Unidade Escolar, no campo de atuação (x 0,001, até 10 pontos) .........................</t>
  </si>
  <si>
    <t>(x 0,005, até 50 pontos) ................................................................................................................</t>
  </si>
  <si>
    <t>Estado de São Paulo - no campo de atuação (x 0,002, até 20 pontos) ......................</t>
  </si>
  <si>
    <t>destinação: 10 pontos .................................................................................................................</t>
  </si>
  <si>
    <t>dentes as aulas ou classes atribuídas: 1 ponto por certificado. (máx. de 5 pontos) ...</t>
  </si>
  <si>
    <t>Diploma de Mestre (*) = 5 pontos ............................................................................................</t>
  </si>
  <si>
    <t>Diploma de Doutor (*) = 10 pontos ..........................................................................................</t>
  </si>
  <si>
    <t>(Total A + Total B) ..............................................................................................................................................</t>
  </si>
  <si>
    <t>(Total A + Total B, excluído o Tempo na UE) .................................................................................</t>
  </si>
  <si>
    <t>CPF:</t>
  </si>
  <si>
    <t>Para os docentes OFA,com participaçao, até o ano letivo de 2013, em,</t>
  </si>
  <si>
    <t>pelo menos, uma prova de processo de avaliação anual, no seu respectivo</t>
  </si>
  <si>
    <t>campo de atuação:</t>
  </si>
  <si>
    <t>2 pontos, para os que alcançaram os indices minimos, e</t>
  </si>
  <si>
    <t>1 ponto, para os que não alcançaram, em ambos os casos computados uma</t>
  </si>
  <si>
    <t xml:space="preserve">única vez, enquanto permanecerem neste vinculo funcional. </t>
  </si>
  <si>
    <t xml:space="preserve">Consideram-se, também, os indices alcançados mediante o aproveitamento de, </t>
  </si>
  <si>
    <t>minimo, de 50% na Prova do Promoçao por Mérito, bem como aqueles decorrentes</t>
  </si>
  <si>
    <r>
      <t>da nota da prova do processo seletivo simplificado</t>
    </r>
    <r>
      <rPr>
        <b/>
        <sz val="10"/>
        <color indexed="8"/>
        <rFont val="Arial"/>
        <family val="2"/>
      </rPr>
      <t>. .............................................</t>
    </r>
  </si>
  <si>
    <t>Certificado(s)  de aprovação em  concurso (s) público (s) de provas e títulos</t>
  </si>
  <si>
    <t xml:space="preserve">da S.E. do Estado de São Paulo, no mesmo campo de atuação da inscrição, </t>
  </si>
  <si>
    <t>ainda que outra(s) disciplina(s) exceto o já computado para o titular de cargo:</t>
  </si>
  <si>
    <t>D -</t>
  </si>
  <si>
    <t>C -</t>
  </si>
  <si>
    <t>E -</t>
  </si>
  <si>
    <t>A -</t>
  </si>
  <si>
    <t>B -</t>
  </si>
  <si>
    <t>E. E.</t>
  </si>
  <si>
    <t>E-Mail</t>
  </si>
  <si>
    <t xml:space="preserve">           </t>
  </si>
  <si>
    <t>CAT. F</t>
  </si>
  <si>
    <t>CAT. O</t>
  </si>
  <si>
    <t>EVENTUAL</t>
  </si>
  <si>
    <t>FORMAÇÃO:</t>
  </si>
  <si>
    <t>L. Plena</t>
  </si>
  <si>
    <t>L. Curta</t>
  </si>
  <si>
    <t>Magistério</t>
  </si>
  <si>
    <t>Outra Formação</t>
  </si>
  <si>
    <t>(Bacharel / Tecnólogo / Aluno)</t>
  </si>
  <si>
    <t>Diretoria de Ensino   Regiao Leste 2</t>
  </si>
  <si>
    <t xml:space="preserve">      1 ponto por certificado. (máx. de 5 pontos) ...................................................</t>
  </si>
  <si>
    <r>
      <t xml:space="preserve">(x 0,005 ate o total) </t>
    </r>
    <r>
      <rPr>
        <sz val="8"/>
        <rFont val="Arial"/>
        <family val="2"/>
      </rPr>
      <t>................................................................................................................</t>
    </r>
  </si>
  <si>
    <r>
      <t>Estado de São Paulo - no campo de atuação (x 0,002, até o total)</t>
    </r>
    <r>
      <rPr>
        <sz val="8"/>
        <rFont val="Arial"/>
        <family val="2"/>
      </rPr>
      <t xml:space="preserve"> ......................</t>
    </r>
  </si>
  <si>
    <r>
      <t>Na Unidade Escolar, no campo de atuação (x 0,001, até o total )</t>
    </r>
    <r>
      <rPr>
        <sz val="8"/>
        <rFont val="Arial"/>
        <family val="2"/>
      </rPr>
      <t xml:space="preserve"> .........................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</si>
</sst>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.5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6.5"/>
      <color indexed="9"/>
      <name val="Arial"/>
      <family val="2"/>
    </font>
    <font>
      <sz val="6.5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2"/>
      <name val="Arial Black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Arial Black"/>
      <family val="0"/>
    </font>
    <font>
      <sz val="12"/>
      <color indexed="8"/>
      <name val="Arial Blac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>
        <color indexed="55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3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11" fillId="0" borderId="17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3" xfId="0" applyBorder="1" applyAlignment="1" applyProtection="1">
      <alignment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164" fontId="5" fillId="0" borderId="23" xfId="0" applyNumberFormat="1" applyFont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165" fontId="5" fillId="0" borderId="23" xfId="0" applyNumberFormat="1" applyFont="1" applyBorder="1" applyAlignment="1" applyProtection="1">
      <alignment horizontal="center"/>
      <protection hidden="1"/>
    </xf>
    <xf numFmtId="165" fontId="5" fillId="0" borderId="15" xfId="0" applyNumberFormat="1" applyFont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13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165" fontId="3" fillId="33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165" fontId="8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/>
      <protection/>
    </xf>
    <xf numFmtId="165" fontId="5" fillId="0" borderId="12" xfId="0" applyNumberFormat="1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165" fontId="5" fillId="0" borderId="25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4" fillId="33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165" fontId="2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top"/>
      <protection/>
    </xf>
    <xf numFmtId="165" fontId="2" fillId="34" borderId="26" xfId="0" applyNumberFormat="1" applyFont="1" applyFill="1" applyBorder="1" applyAlignment="1" applyProtection="1">
      <alignment horizontal="center" vertical="center"/>
      <protection hidden="1"/>
    </xf>
    <xf numFmtId="165" fontId="2" fillId="35" borderId="26" xfId="0" applyNumberFormat="1" applyFont="1" applyFill="1" applyBorder="1" applyAlignment="1" applyProtection="1">
      <alignment horizontal="center" vertical="center"/>
      <protection hidden="1"/>
    </xf>
    <xf numFmtId="165" fontId="2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vertical="top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top"/>
      <protection/>
    </xf>
    <xf numFmtId="0" fontId="0" fillId="0" borderId="27" xfId="0" applyBorder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48">
      <alignment/>
      <protection/>
    </xf>
    <xf numFmtId="0" fontId="5" fillId="0" borderId="0" xfId="48" applyAlignment="1">
      <alignment horizontal="center"/>
      <protection/>
    </xf>
    <xf numFmtId="0" fontId="5" fillId="0" borderId="0" xfId="48" applyFont="1" applyAlignment="1">
      <alignment vertical="center"/>
      <protection/>
    </xf>
    <xf numFmtId="0" fontId="5" fillId="0" borderId="28" xfId="48" applyFont="1" applyBorder="1" applyAlignment="1" applyProtection="1">
      <alignment vertical="center"/>
      <protection/>
    </xf>
    <xf numFmtId="0" fontId="5" fillId="0" borderId="14" xfId="48" applyFont="1" applyBorder="1" applyAlignment="1" applyProtection="1">
      <alignment horizontal="center" vertical="center"/>
      <protection/>
    </xf>
    <xf numFmtId="0" fontId="5" fillId="0" borderId="27" xfId="48" applyBorder="1" applyProtection="1">
      <alignment/>
      <protection/>
    </xf>
    <xf numFmtId="0" fontId="5" fillId="0" borderId="14" xfId="48" applyFont="1" applyBorder="1" applyAlignment="1" applyProtection="1">
      <alignment vertical="center"/>
      <protection/>
    </xf>
    <xf numFmtId="0" fontId="5" fillId="0" borderId="27" xfId="48" applyFont="1" applyBorder="1" applyAlignment="1" applyProtection="1">
      <alignment vertical="center"/>
      <protection/>
    </xf>
    <xf numFmtId="0" fontId="5" fillId="0" borderId="15" xfId="48" applyFont="1" applyBorder="1" applyAlignment="1" applyProtection="1">
      <alignment vertical="center"/>
      <protection/>
    </xf>
    <xf numFmtId="0" fontId="5" fillId="0" borderId="0" xfId="48" applyFont="1" applyBorder="1" applyAlignment="1" applyProtection="1">
      <alignment horizontal="center" vertical="center"/>
      <protection/>
    </xf>
    <xf numFmtId="0" fontId="5" fillId="0" borderId="13" xfId="48" applyBorder="1" applyProtection="1">
      <alignment/>
      <protection/>
    </xf>
    <xf numFmtId="0" fontId="16" fillId="0" borderId="10" xfId="48" applyFont="1" applyBorder="1" applyAlignment="1" applyProtection="1">
      <alignment vertical="top"/>
      <protection/>
    </xf>
    <xf numFmtId="0" fontId="5" fillId="0" borderId="0" xfId="48" applyFont="1" applyBorder="1" applyAlignment="1" applyProtection="1">
      <alignment vertical="center"/>
      <protection/>
    </xf>
    <xf numFmtId="0" fontId="5" fillId="0" borderId="13" xfId="48" applyFont="1" applyBorder="1" applyAlignment="1" applyProtection="1">
      <alignment vertical="center"/>
      <protection/>
    </xf>
    <xf numFmtId="0" fontId="5" fillId="0" borderId="0" xfId="48" applyAlignment="1">
      <alignment vertical="top"/>
      <protection/>
    </xf>
    <xf numFmtId="0" fontId="5" fillId="0" borderId="15" xfId="48" applyBorder="1" applyAlignment="1" applyProtection="1">
      <alignment vertical="top"/>
      <protection/>
    </xf>
    <xf numFmtId="0" fontId="12" fillId="0" borderId="0" xfId="48" applyFont="1" applyBorder="1" applyAlignment="1" applyProtection="1">
      <alignment horizontal="center" vertical="top"/>
      <protection/>
    </xf>
    <xf numFmtId="0" fontId="12" fillId="0" borderId="0" xfId="48" applyFont="1" applyBorder="1" applyAlignment="1" applyProtection="1">
      <alignment vertical="top"/>
      <protection/>
    </xf>
    <xf numFmtId="0" fontId="5" fillId="0" borderId="0" xfId="48" applyBorder="1" applyAlignment="1" applyProtection="1">
      <alignment vertical="top"/>
      <protection/>
    </xf>
    <xf numFmtId="0" fontId="16" fillId="0" borderId="0" xfId="48" applyFont="1" applyBorder="1" applyAlignment="1" applyProtection="1">
      <alignment vertical="top"/>
      <protection/>
    </xf>
    <xf numFmtId="0" fontId="5" fillId="0" borderId="13" xfId="48" applyBorder="1" applyAlignment="1" applyProtection="1">
      <alignment vertical="top"/>
      <protection/>
    </xf>
    <xf numFmtId="0" fontId="5" fillId="0" borderId="15" xfId="48" applyFont="1" applyBorder="1" applyProtection="1">
      <alignment/>
      <protection/>
    </xf>
    <xf numFmtId="0" fontId="5" fillId="0" borderId="0" xfId="48" applyFont="1" applyBorder="1" applyAlignment="1" applyProtection="1">
      <alignment horizontal="center"/>
      <protection/>
    </xf>
    <xf numFmtId="0" fontId="5" fillId="0" borderId="0" xfId="48" applyFont="1" applyBorder="1" applyProtection="1">
      <alignment/>
      <protection/>
    </xf>
    <xf numFmtId="0" fontId="5" fillId="0" borderId="0" xfId="48" applyAlignment="1">
      <alignment vertical="center"/>
      <protection/>
    </xf>
    <xf numFmtId="165" fontId="2" fillId="0" borderId="15" xfId="48" applyNumberFormat="1" applyFont="1" applyFill="1" applyBorder="1" applyAlignment="1" applyProtection="1">
      <alignment horizontal="center" vertical="center"/>
      <protection hidden="1"/>
    </xf>
    <xf numFmtId="0" fontId="5" fillId="0" borderId="0" xfId="48" applyBorder="1" applyAlignment="1" applyProtection="1">
      <alignment vertical="center"/>
      <protection/>
    </xf>
    <xf numFmtId="0" fontId="18" fillId="0" borderId="0" xfId="48" applyFont="1" applyBorder="1" applyAlignment="1" applyProtection="1">
      <alignment vertical="center"/>
      <protection/>
    </xf>
    <xf numFmtId="0" fontId="15" fillId="0" borderId="0" xfId="48" applyFont="1" applyBorder="1" applyAlignment="1" applyProtection="1">
      <alignment horizontal="center" vertical="center"/>
      <protection/>
    </xf>
    <xf numFmtId="0" fontId="15" fillId="0" borderId="13" xfId="48" applyFont="1" applyBorder="1" applyAlignment="1" applyProtection="1">
      <alignment horizontal="center" vertical="center"/>
      <protection/>
    </xf>
    <xf numFmtId="165" fontId="2" fillId="35" borderId="26" xfId="48" applyNumberFormat="1" applyFont="1" applyFill="1" applyBorder="1" applyAlignment="1" applyProtection="1">
      <alignment horizontal="center" vertical="center"/>
      <protection hidden="1"/>
    </xf>
    <xf numFmtId="0" fontId="19" fillId="0" borderId="0" xfId="48" applyFont="1" applyBorder="1" applyAlignment="1" applyProtection="1">
      <alignment vertical="top"/>
      <protection/>
    </xf>
    <xf numFmtId="0" fontId="5" fillId="0" borderId="15" xfId="48" applyBorder="1" applyProtection="1">
      <alignment/>
      <protection/>
    </xf>
    <xf numFmtId="0" fontId="5" fillId="0" borderId="0" xfId="48" applyBorder="1" applyProtection="1">
      <alignment/>
      <protection/>
    </xf>
    <xf numFmtId="0" fontId="5" fillId="0" borderId="0" xfId="48" applyFont="1" applyBorder="1" applyAlignment="1" applyProtection="1">
      <alignment/>
      <protection/>
    </xf>
    <xf numFmtId="0" fontId="18" fillId="0" borderId="0" xfId="48" applyFont="1" applyBorder="1" applyAlignment="1" applyProtection="1">
      <alignment/>
      <protection/>
    </xf>
    <xf numFmtId="0" fontId="15" fillId="0" borderId="0" xfId="48" applyFont="1" applyBorder="1" applyAlignment="1" applyProtection="1">
      <alignment horizontal="center"/>
      <protection/>
    </xf>
    <xf numFmtId="0" fontId="15" fillId="0" borderId="13" xfId="48" applyFont="1" applyBorder="1" applyAlignment="1" applyProtection="1">
      <alignment horizontal="center"/>
      <protection/>
    </xf>
    <xf numFmtId="165" fontId="5" fillId="0" borderId="25" xfId="48" applyNumberFormat="1" applyFont="1" applyBorder="1" applyAlignment="1" applyProtection="1">
      <alignment horizontal="center"/>
      <protection hidden="1"/>
    </xf>
    <xf numFmtId="165" fontId="2" fillId="34" borderId="26" xfId="48" applyNumberFormat="1" applyFont="1" applyFill="1" applyBorder="1" applyAlignment="1" applyProtection="1">
      <alignment horizontal="center" vertical="center"/>
      <protection hidden="1"/>
    </xf>
    <xf numFmtId="0" fontId="5" fillId="0" borderId="0" xfId="48" applyFont="1">
      <alignment/>
      <protection/>
    </xf>
    <xf numFmtId="165" fontId="25" fillId="0" borderId="15" xfId="48" applyNumberFormat="1" applyFont="1" applyFill="1" applyBorder="1" applyAlignment="1" applyProtection="1">
      <alignment horizontal="center" vertical="center"/>
      <protection/>
    </xf>
    <xf numFmtId="0" fontId="24" fillId="0" borderId="0" xfId="48" applyFont="1" applyFill="1" applyBorder="1" applyAlignment="1" applyProtection="1">
      <alignment horizontal="center" vertical="center"/>
      <protection/>
    </xf>
    <xf numFmtId="0" fontId="25" fillId="0" borderId="0" xfId="48" applyFont="1" applyFill="1" applyBorder="1" applyAlignment="1" applyProtection="1">
      <alignment horizontal="center" vertical="center"/>
      <protection/>
    </xf>
    <xf numFmtId="0" fontId="5" fillId="0" borderId="13" xfId="48" applyFont="1" applyBorder="1" applyProtection="1">
      <alignment/>
      <protection/>
    </xf>
    <xf numFmtId="165" fontId="3" fillId="33" borderId="15" xfId="48" applyNumberFormat="1" applyFont="1" applyFill="1" applyBorder="1" applyAlignment="1" applyProtection="1">
      <alignment horizontal="center" vertical="center"/>
      <protection hidden="1"/>
    </xf>
    <xf numFmtId="0" fontId="24" fillId="33" borderId="0" xfId="48" applyFont="1" applyFill="1" applyBorder="1" applyAlignment="1" applyProtection="1">
      <alignment horizontal="center" vertical="center"/>
      <protection/>
    </xf>
    <xf numFmtId="0" fontId="5" fillId="0" borderId="0" xfId="48" applyFont="1" applyProtection="1">
      <alignment/>
      <protection/>
    </xf>
    <xf numFmtId="0" fontId="23" fillId="0" borderId="0" xfId="48" applyFont="1" applyBorder="1" applyAlignment="1" applyProtection="1">
      <alignment vertical="center"/>
      <protection/>
    </xf>
    <xf numFmtId="0" fontId="22" fillId="0" borderId="0" xfId="48" applyFont="1" applyFill="1" applyBorder="1" applyAlignment="1" applyProtection="1">
      <alignment/>
      <protection/>
    </xf>
    <xf numFmtId="0" fontId="5" fillId="0" borderId="0" xfId="48" applyFont="1" applyAlignment="1">
      <alignment/>
      <protection/>
    </xf>
    <xf numFmtId="165" fontId="5" fillId="0" borderId="23" xfId="48" applyNumberFormat="1" applyFont="1" applyBorder="1" applyAlignment="1" applyProtection="1">
      <alignment horizontal="center"/>
      <protection hidden="1"/>
    </xf>
    <xf numFmtId="3" fontId="5" fillId="0" borderId="0" xfId="48" applyNumberFormat="1" applyFont="1" applyBorder="1" applyAlignment="1" applyProtection="1">
      <alignment horizontal="center"/>
      <protection/>
    </xf>
    <xf numFmtId="0" fontId="5" fillId="0" borderId="0" xfId="48" applyFont="1" applyAlignment="1" applyProtection="1">
      <alignment/>
      <protection/>
    </xf>
    <xf numFmtId="0" fontId="15" fillId="0" borderId="13" xfId="48" applyFont="1" applyBorder="1" applyAlignment="1" applyProtection="1">
      <alignment horizontal="right"/>
      <protection/>
    </xf>
    <xf numFmtId="165" fontId="5" fillId="0" borderId="0" xfId="48" applyNumberFormat="1" applyFont="1" applyBorder="1" applyAlignment="1" applyProtection="1">
      <alignment horizontal="center"/>
      <protection hidden="1"/>
    </xf>
    <xf numFmtId="0" fontId="15" fillId="0" borderId="13" xfId="48" applyFont="1" applyBorder="1" applyAlignment="1" applyProtection="1">
      <alignment horizontal="right" vertical="center"/>
      <protection/>
    </xf>
    <xf numFmtId="0" fontId="5" fillId="0" borderId="15" xfId="48" applyBorder="1" applyAlignment="1" applyProtection="1">
      <alignment vertical="center"/>
      <protection/>
    </xf>
    <xf numFmtId="165" fontId="5" fillId="0" borderId="12" xfId="48" applyNumberFormat="1" applyFont="1" applyBorder="1" applyAlignment="1" applyProtection="1">
      <alignment horizontal="center"/>
      <protection/>
    </xf>
    <xf numFmtId="0" fontId="5" fillId="0" borderId="10" xfId="48" applyFont="1" applyBorder="1" applyAlignment="1" applyProtection="1">
      <alignment horizontal="center"/>
      <protection/>
    </xf>
    <xf numFmtId="0" fontId="3" fillId="0" borderId="22" xfId="48" applyFont="1" applyBorder="1" applyAlignment="1" applyProtection="1">
      <alignment horizontal="center" vertical="center"/>
      <protection/>
    </xf>
    <xf numFmtId="0" fontId="5" fillId="0" borderId="21" xfId="48" applyFont="1" applyBorder="1" applyAlignment="1" applyProtection="1">
      <alignment vertical="center"/>
      <protection/>
    </xf>
    <xf numFmtId="0" fontId="3" fillId="0" borderId="21" xfId="48" applyFont="1" applyBorder="1" applyAlignment="1" applyProtection="1">
      <alignment vertical="center"/>
      <protection/>
    </xf>
    <xf numFmtId="0" fontId="3" fillId="0" borderId="20" xfId="48" applyFont="1" applyBorder="1" applyAlignment="1" applyProtection="1">
      <alignment vertical="center"/>
      <protection/>
    </xf>
    <xf numFmtId="165" fontId="8" fillId="0" borderId="15" xfId="48" applyNumberFormat="1" applyFont="1" applyFill="1" applyBorder="1" applyAlignment="1" applyProtection="1">
      <alignment horizontal="center" vertical="center"/>
      <protection/>
    </xf>
    <xf numFmtId="0" fontId="17" fillId="0" borderId="0" xfId="48" applyFont="1" applyFill="1" applyBorder="1" applyAlignment="1" applyProtection="1">
      <alignment horizontal="center" vertical="center"/>
      <protection/>
    </xf>
    <xf numFmtId="0" fontId="8" fillId="0" borderId="0" xfId="48" applyFont="1" applyFill="1" applyBorder="1" applyAlignment="1" applyProtection="1">
      <alignment horizontal="center" vertical="center"/>
      <protection/>
    </xf>
    <xf numFmtId="0" fontId="8" fillId="0" borderId="14" xfId="48" applyFont="1" applyFill="1" applyBorder="1" applyAlignment="1" applyProtection="1">
      <alignment horizontal="center" vertical="center"/>
      <protection/>
    </xf>
    <xf numFmtId="0" fontId="5" fillId="0" borderId="0" xfId="48" applyFont="1" applyFill="1" applyBorder="1" applyAlignment="1" applyProtection="1">
      <alignment vertical="center"/>
      <protection/>
    </xf>
    <xf numFmtId="0" fontId="5" fillId="0" borderId="13" xfId="48" applyFont="1" applyBorder="1" applyAlignment="1" applyProtection="1">
      <alignment horizontal="center" vertical="center"/>
      <protection/>
    </xf>
    <xf numFmtId="0" fontId="5" fillId="0" borderId="0" xfId="48" applyFont="1" applyBorder="1" applyAlignment="1">
      <alignment vertical="center"/>
      <protection/>
    </xf>
    <xf numFmtId="0" fontId="5" fillId="33" borderId="0" xfId="48" applyFont="1" applyFill="1" applyBorder="1" applyAlignment="1" applyProtection="1">
      <alignment horizontal="center" vertical="center"/>
      <protection/>
    </xf>
    <xf numFmtId="0" fontId="5" fillId="0" borderId="0" xfId="48" applyFont="1" applyBorder="1">
      <alignment/>
      <protection/>
    </xf>
    <xf numFmtId="0" fontId="5" fillId="0" borderId="15" xfId="48" applyFont="1" applyBorder="1" applyAlignment="1" applyProtection="1">
      <alignment horizontal="center"/>
      <protection/>
    </xf>
    <xf numFmtId="0" fontId="5" fillId="0" borderId="13" xfId="48" applyFont="1" applyBorder="1" applyAlignment="1" applyProtection="1">
      <alignment horizontal="center"/>
      <protection/>
    </xf>
    <xf numFmtId="0" fontId="5" fillId="0" borderId="0" xfId="48" applyFont="1" applyFill="1" applyBorder="1" applyAlignment="1" applyProtection="1">
      <alignment/>
      <protection/>
    </xf>
    <xf numFmtId="165" fontId="5" fillId="0" borderId="15" xfId="48" applyNumberFormat="1" applyFont="1" applyBorder="1" applyAlignment="1" applyProtection="1">
      <alignment horizontal="center"/>
      <protection hidden="1"/>
    </xf>
    <xf numFmtId="0" fontId="5" fillId="0" borderId="15" xfId="48" applyFont="1" applyBorder="1" applyAlignment="1">
      <alignment/>
      <protection/>
    </xf>
    <xf numFmtId="0" fontId="5" fillId="0" borderId="0" xfId="48" applyFont="1" applyBorder="1" applyAlignment="1">
      <alignment/>
      <protection/>
    </xf>
    <xf numFmtId="0" fontId="5" fillId="0" borderId="24" xfId="48" applyFont="1" applyBorder="1" applyAlignment="1">
      <alignment/>
      <protection/>
    </xf>
    <xf numFmtId="164" fontId="5" fillId="0" borderId="23" xfId="48" applyNumberFormat="1" applyFont="1" applyBorder="1" applyAlignment="1" applyProtection="1">
      <alignment horizontal="center"/>
      <protection hidden="1"/>
    </xf>
    <xf numFmtId="0" fontId="3" fillId="0" borderId="0" xfId="48" applyFont="1" applyBorder="1" applyAlignment="1" applyProtection="1">
      <alignment horizontal="center"/>
      <protection/>
    </xf>
    <xf numFmtId="0" fontId="5" fillId="0" borderId="15" xfId="48" applyFont="1" applyBorder="1" applyAlignment="1" applyProtection="1">
      <alignment horizontal="center" vertical="center"/>
      <protection/>
    </xf>
    <xf numFmtId="0" fontId="2" fillId="0" borderId="21" xfId="48" applyFont="1" applyBorder="1" applyAlignment="1" applyProtection="1">
      <alignment vertical="center"/>
      <protection/>
    </xf>
    <xf numFmtId="0" fontId="2" fillId="0" borderId="20" xfId="48" applyFont="1" applyBorder="1" applyAlignment="1" applyProtection="1">
      <alignment vertical="center"/>
      <protection/>
    </xf>
    <xf numFmtId="0" fontId="5" fillId="0" borderId="0" xfId="48" applyBorder="1" applyAlignment="1">
      <alignment vertical="center"/>
      <protection/>
    </xf>
    <xf numFmtId="0" fontId="5" fillId="0" borderId="0" xfId="48" applyFont="1" applyBorder="1" applyAlignment="1">
      <alignment vertical="top"/>
      <protection/>
    </xf>
    <xf numFmtId="0" fontId="13" fillId="0" borderId="0" xfId="48" applyFont="1" applyBorder="1" applyAlignment="1">
      <alignment vertical="center"/>
      <protection/>
    </xf>
    <xf numFmtId="0" fontId="5" fillId="0" borderId="13" xfId="48" applyFont="1" applyBorder="1" applyAlignment="1">
      <alignment vertical="center"/>
      <protection/>
    </xf>
    <xf numFmtId="0" fontId="5" fillId="0" borderId="19" xfId="48" applyFont="1" applyBorder="1" applyAlignment="1" applyProtection="1">
      <alignment vertical="center"/>
      <protection/>
    </xf>
    <xf numFmtId="0" fontId="5" fillId="0" borderId="18" xfId="48" applyFont="1" applyBorder="1" applyAlignment="1" applyProtection="1">
      <alignment horizontal="center" vertical="center"/>
      <protection/>
    </xf>
    <xf numFmtId="0" fontId="5" fillId="0" borderId="18" xfId="48" applyFont="1" applyBorder="1" applyAlignment="1" applyProtection="1">
      <alignment vertical="center"/>
      <protection/>
    </xf>
    <xf numFmtId="0" fontId="12" fillId="0" borderId="18" xfId="48" applyFont="1" applyBorder="1" applyAlignment="1" applyProtection="1">
      <alignment vertical="center"/>
      <protection/>
    </xf>
    <xf numFmtId="0" fontId="11" fillId="0" borderId="17" xfId="48" applyFont="1" applyBorder="1" applyAlignment="1">
      <alignment vertical="center"/>
      <protection/>
    </xf>
    <xf numFmtId="0" fontId="2" fillId="0" borderId="0" xfId="48" applyFont="1" applyBorder="1" applyAlignment="1" applyProtection="1">
      <alignment/>
      <protection/>
    </xf>
    <xf numFmtId="0" fontId="3" fillId="0" borderId="13" xfId="48" applyFont="1" applyBorder="1" applyAlignment="1" applyProtection="1">
      <alignment/>
      <protection/>
    </xf>
    <xf numFmtId="0" fontId="2" fillId="0" borderId="13" xfId="48" applyFont="1" applyBorder="1" applyAlignment="1" applyProtection="1">
      <alignment/>
      <protection/>
    </xf>
    <xf numFmtId="0" fontId="5" fillId="0" borderId="0" xfId="48" applyBorder="1" applyAlignment="1" applyProtection="1">
      <alignment/>
      <protection/>
    </xf>
    <xf numFmtId="0" fontId="5" fillId="0" borderId="12" xfId="48" applyFont="1" applyBorder="1" applyAlignment="1" applyProtection="1">
      <alignment vertical="center"/>
      <protection/>
    </xf>
    <xf numFmtId="0" fontId="5" fillId="0" borderId="11" xfId="48" applyFont="1" applyBorder="1" applyAlignment="1" applyProtection="1">
      <alignment horizontal="center" vertical="center"/>
      <protection/>
    </xf>
    <xf numFmtId="0" fontId="5" fillId="0" borderId="11" xfId="48" applyFont="1" applyBorder="1" applyAlignment="1" applyProtection="1">
      <alignment vertical="center"/>
      <protection/>
    </xf>
    <xf numFmtId="0" fontId="5" fillId="0" borderId="10" xfId="48" applyFont="1" applyBorder="1" applyAlignment="1" applyProtection="1">
      <alignment vertical="center"/>
      <protection/>
    </xf>
    <xf numFmtId="0" fontId="5" fillId="0" borderId="0" xfId="48" applyFont="1" applyAlignment="1">
      <alignment vertical="top"/>
      <protection/>
    </xf>
    <xf numFmtId="0" fontId="6" fillId="0" borderId="0" xfId="48" applyFont="1" applyAlignment="1">
      <alignment vertical="top"/>
      <protection/>
    </xf>
    <xf numFmtId="0" fontId="5" fillId="0" borderId="0" xfId="48" applyAlignment="1">
      <alignment/>
      <protection/>
    </xf>
    <xf numFmtId="0" fontId="3" fillId="0" borderId="0" xfId="48" applyFont="1" applyAlignment="1" applyProtection="1">
      <alignment horizontal="left"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64" fillId="0" borderId="0" xfId="0" applyFont="1" applyAlignment="1">
      <alignment/>
    </xf>
    <xf numFmtId="0" fontId="6" fillId="0" borderId="1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" fontId="5" fillId="0" borderId="22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0" fontId="6" fillId="0" borderId="14" xfId="0" applyFont="1" applyBorder="1" applyAlignment="1">
      <alignment horizontal="right" vertical="top"/>
    </xf>
    <xf numFmtId="0" fontId="6" fillId="0" borderId="14" xfId="0" applyFont="1" applyBorder="1" applyAlignment="1" applyProtection="1">
      <alignment horizontal="left" vertical="top"/>
      <protection locked="0"/>
    </xf>
    <xf numFmtId="14" fontId="6" fillId="0" borderId="14" xfId="0" applyNumberFormat="1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1" fontId="5" fillId="0" borderId="14" xfId="0" applyNumberFormat="1" applyFont="1" applyBorder="1" applyAlignment="1" applyProtection="1">
      <alignment horizontal="left"/>
      <protection locked="0"/>
    </xf>
    <xf numFmtId="1" fontId="5" fillId="0" borderId="28" xfId="0" applyNumberFormat="1" applyFont="1" applyBorder="1" applyAlignment="1" applyProtection="1">
      <alignment horizontal="left"/>
      <protection locked="0"/>
    </xf>
    <xf numFmtId="3" fontId="5" fillId="0" borderId="29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0" borderId="21" xfId="0" applyFont="1" applyBorder="1" applyAlignment="1" applyProtection="1">
      <alignment horizontal="center" vertical="center"/>
      <protection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29" fillId="0" borderId="15" xfId="0" applyFont="1" applyBorder="1" applyAlignment="1" applyProtection="1">
      <alignment horizontal="center" vertical="center"/>
      <protection/>
    </xf>
    <xf numFmtId="0" fontId="26" fillId="0" borderId="13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3" fontId="5" fillId="0" borderId="29" xfId="48" applyNumberFormat="1" applyFont="1" applyBorder="1" applyAlignment="1" applyProtection="1">
      <alignment horizontal="center"/>
      <protection locked="0"/>
    </xf>
    <xf numFmtId="0" fontId="2" fillId="0" borderId="0" xfId="48" applyFont="1" applyBorder="1" applyAlignment="1" applyProtection="1">
      <alignment horizontal="center" vertical="center"/>
      <protection/>
    </xf>
    <xf numFmtId="0" fontId="6" fillId="0" borderId="0" xfId="48" applyFont="1" applyBorder="1" applyAlignment="1" applyProtection="1">
      <alignment horizontal="center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3" fillId="0" borderId="0" xfId="48" applyFont="1" applyAlignment="1">
      <alignment horizontal="right"/>
      <protection/>
    </xf>
    <xf numFmtId="0" fontId="4" fillId="0" borderId="0" xfId="48" applyFont="1" applyBorder="1" applyAlignment="1" applyProtection="1">
      <alignment horizontal="center"/>
      <protection/>
    </xf>
    <xf numFmtId="0" fontId="6" fillId="0" borderId="14" xfId="48" applyFont="1" applyBorder="1" applyAlignment="1">
      <alignment horizontal="right" vertical="top"/>
      <protection/>
    </xf>
    <xf numFmtId="0" fontId="6" fillId="0" borderId="14" xfId="48" applyFont="1" applyBorder="1" applyAlignment="1" applyProtection="1">
      <alignment horizontal="left" vertical="top"/>
      <protection locked="0"/>
    </xf>
    <xf numFmtId="14" fontId="6" fillId="0" borderId="14" xfId="48" applyNumberFormat="1" applyFont="1" applyBorder="1" applyAlignment="1" applyProtection="1">
      <alignment horizontal="left" vertical="top"/>
      <protection locked="0"/>
    </xf>
    <xf numFmtId="0" fontId="5" fillId="0" borderId="14" xfId="48" applyFont="1" applyBorder="1" applyAlignment="1" applyProtection="1">
      <alignment/>
      <protection locked="0"/>
    </xf>
    <xf numFmtId="0" fontId="5" fillId="0" borderId="28" xfId="48" applyFont="1" applyBorder="1" applyAlignment="1" applyProtection="1">
      <alignment/>
      <protection locked="0"/>
    </xf>
    <xf numFmtId="0" fontId="14" fillId="0" borderId="0" xfId="48" applyFont="1" applyBorder="1" applyAlignment="1" applyProtection="1">
      <alignment/>
      <protection locked="0"/>
    </xf>
    <xf numFmtId="0" fontId="5" fillId="0" borderId="0" xfId="48" applyAlignment="1">
      <alignment/>
      <protection/>
    </xf>
    <xf numFmtId="0" fontId="5" fillId="0" borderId="15" xfId="48" applyBorder="1" applyAlignment="1">
      <alignment/>
      <protection/>
    </xf>
    <xf numFmtId="0" fontId="3" fillId="0" borderId="21" xfId="48" applyFont="1" applyBorder="1" applyAlignment="1" applyProtection="1">
      <alignment horizontal="center" vertical="center"/>
      <protection/>
    </xf>
    <xf numFmtId="3" fontId="5" fillId="0" borderId="29" xfId="48" applyNumberFormat="1" applyFont="1" applyFill="1" applyBorder="1" applyAlignment="1" applyProtection="1">
      <alignment horizontal="center"/>
      <protection locked="0"/>
    </xf>
    <xf numFmtId="0" fontId="3" fillId="33" borderId="0" xfId="48" applyFont="1" applyFill="1" applyBorder="1" applyAlignment="1" applyProtection="1">
      <alignment horizontal="center" vertical="center"/>
      <protection/>
    </xf>
    <xf numFmtId="0" fontId="29" fillId="0" borderId="13" xfId="48" applyFont="1" applyBorder="1" applyAlignment="1" applyProtection="1">
      <alignment horizontal="center" vertical="center"/>
      <protection/>
    </xf>
    <xf numFmtId="0" fontId="29" fillId="0" borderId="0" xfId="48" applyFont="1" applyBorder="1" applyAlignment="1" applyProtection="1">
      <alignment horizontal="center" vertical="center"/>
      <protection/>
    </xf>
    <xf numFmtId="0" fontId="29" fillId="0" borderId="15" xfId="48" applyFont="1" applyBorder="1" applyAlignment="1" applyProtection="1">
      <alignment horizontal="center" vertical="center"/>
      <protection/>
    </xf>
    <xf numFmtId="0" fontId="26" fillId="0" borderId="13" xfId="48" applyFont="1" applyBorder="1" applyAlignment="1" applyProtection="1">
      <alignment horizontal="center" vertical="center"/>
      <protection/>
    </xf>
    <xf numFmtId="0" fontId="26" fillId="0" borderId="0" xfId="48" applyFont="1" applyBorder="1" applyAlignment="1" applyProtection="1">
      <alignment horizontal="center" vertical="center"/>
      <protection/>
    </xf>
    <xf numFmtId="0" fontId="26" fillId="0" borderId="15" xfId="48" applyFont="1" applyBorder="1" applyAlignment="1" applyProtection="1">
      <alignment horizontal="center" vertical="center"/>
      <protection/>
    </xf>
    <xf numFmtId="0" fontId="5" fillId="0" borderId="13" xfId="48" applyFont="1" applyBorder="1" applyAlignment="1" applyProtection="1">
      <alignment horizontal="left"/>
      <protection locked="0"/>
    </xf>
    <xf numFmtId="0" fontId="5" fillId="0" borderId="0" xfId="48" applyFont="1" applyBorder="1" applyAlignment="1" applyProtection="1">
      <alignment horizontal="left"/>
      <protection locked="0"/>
    </xf>
    <xf numFmtId="0" fontId="12" fillId="0" borderId="0" xfId="48" applyFont="1" applyBorder="1" applyAlignment="1" applyProtection="1">
      <alignment horizontal="center" vertical="top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20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 patternType="solid"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1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 patternType="solid"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ont>
        <color auto="1"/>
      </font>
      <fill>
        <patternFill>
          <bgColor rgb="FFCC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52</xdr:row>
      <xdr:rowOff>9525</xdr:rowOff>
    </xdr:from>
    <xdr:to>
      <xdr:col>16</xdr:col>
      <xdr:colOff>838200</xdr:colOff>
      <xdr:row>53</xdr:row>
      <xdr:rowOff>9525</xdr:rowOff>
    </xdr:to>
    <xdr:sp>
      <xdr:nvSpPr>
        <xdr:cNvPr id="1" name="Rectangle 22"/>
        <xdr:cNvSpPr>
          <a:spLocks/>
        </xdr:cNvSpPr>
      </xdr:nvSpPr>
      <xdr:spPr>
        <a:xfrm>
          <a:off x="5943600" y="9315450"/>
          <a:ext cx="8477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60</xdr:row>
      <xdr:rowOff>0</xdr:rowOff>
    </xdr:from>
    <xdr:to>
      <xdr:col>0</xdr:col>
      <xdr:colOff>371475</xdr:colOff>
      <xdr:row>60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28600" y="11344275"/>
          <a:ext cx="1428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60</xdr:row>
      <xdr:rowOff>0</xdr:rowOff>
    </xdr:from>
    <xdr:to>
      <xdr:col>0</xdr:col>
      <xdr:colOff>371475</xdr:colOff>
      <xdr:row>60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28600" y="11344275"/>
          <a:ext cx="1428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60</xdr:row>
      <xdr:rowOff>0</xdr:rowOff>
    </xdr:from>
    <xdr:to>
      <xdr:col>16</xdr:col>
      <xdr:colOff>523875</xdr:colOff>
      <xdr:row>60</xdr:row>
      <xdr:rowOff>0</xdr:rowOff>
    </xdr:to>
    <xdr:sp>
      <xdr:nvSpPr>
        <xdr:cNvPr id="5" name="Line 6"/>
        <xdr:cNvSpPr>
          <a:spLocks/>
        </xdr:cNvSpPr>
      </xdr:nvSpPr>
      <xdr:spPr>
        <a:xfrm>
          <a:off x="4152900" y="113442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60</xdr:row>
      <xdr:rowOff>0</xdr:rowOff>
    </xdr:from>
    <xdr:to>
      <xdr:col>16</xdr:col>
      <xdr:colOff>847725</xdr:colOff>
      <xdr:row>60</xdr:row>
      <xdr:rowOff>0</xdr:rowOff>
    </xdr:to>
    <xdr:sp>
      <xdr:nvSpPr>
        <xdr:cNvPr id="6" name="Line 7"/>
        <xdr:cNvSpPr>
          <a:spLocks/>
        </xdr:cNvSpPr>
      </xdr:nvSpPr>
      <xdr:spPr>
        <a:xfrm>
          <a:off x="4067175" y="1134427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60</xdr:row>
      <xdr:rowOff>0</xdr:rowOff>
    </xdr:from>
    <xdr:to>
      <xdr:col>17</xdr:col>
      <xdr:colOff>0</xdr:colOff>
      <xdr:row>60</xdr:row>
      <xdr:rowOff>0</xdr:rowOff>
    </xdr:to>
    <xdr:sp>
      <xdr:nvSpPr>
        <xdr:cNvPr id="7" name="Line 8"/>
        <xdr:cNvSpPr>
          <a:spLocks/>
        </xdr:cNvSpPr>
      </xdr:nvSpPr>
      <xdr:spPr>
        <a:xfrm>
          <a:off x="3238500" y="11344275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60</xdr:row>
      <xdr:rowOff>0</xdr:rowOff>
    </xdr:from>
    <xdr:to>
      <xdr:col>5</xdr:col>
      <xdr:colOff>66675</xdr:colOff>
      <xdr:row>60</xdr:row>
      <xdr:rowOff>0</xdr:rowOff>
    </xdr:to>
    <xdr:sp>
      <xdr:nvSpPr>
        <xdr:cNvPr id="8" name="Line 9"/>
        <xdr:cNvSpPr>
          <a:spLocks/>
        </xdr:cNvSpPr>
      </xdr:nvSpPr>
      <xdr:spPr>
        <a:xfrm>
          <a:off x="19050" y="113442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15</xdr:row>
      <xdr:rowOff>123825</xdr:rowOff>
    </xdr:from>
    <xdr:to>
      <xdr:col>5</xdr:col>
      <xdr:colOff>0</xdr:colOff>
      <xdr:row>15</xdr:row>
      <xdr:rowOff>123825</xdr:rowOff>
    </xdr:to>
    <xdr:sp>
      <xdr:nvSpPr>
        <xdr:cNvPr id="9" name="Line 11"/>
        <xdr:cNvSpPr>
          <a:spLocks/>
        </xdr:cNvSpPr>
      </xdr:nvSpPr>
      <xdr:spPr>
        <a:xfrm flipV="1">
          <a:off x="1685925" y="2943225"/>
          <a:ext cx="247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133350</xdr:rowOff>
    </xdr:from>
    <xdr:to>
      <xdr:col>8</xdr:col>
      <xdr:colOff>266700</xdr:colOff>
      <xdr:row>15</xdr:row>
      <xdr:rowOff>133350</xdr:rowOff>
    </xdr:to>
    <xdr:sp>
      <xdr:nvSpPr>
        <xdr:cNvPr id="10" name="Line 12"/>
        <xdr:cNvSpPr>
          <a:spLocks/>
        </xdr:cNvSpPr>
      </xdr:nvSpPr>
      <xdr:spPr>
        <a:xfrm>
          <a:off x="2981325" y="2952750"/>
          <a:ext cx="219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304800</xdr:colOff>
      <xdr:row>30</xdr:row>
      <xdr:rowOff>142875</xdr:rowOff>
    </xdr:from>
    <xdr:to>
      <xdr:col>16</xdr:col>
      <xdr:colOff>114300</xdr:colOff>
      <xdr:row>30</xdr:row>
      <xdr:rowOff>142875</xdr:rowOff>
    </xdr:to>
    <xdr:sp>
      <xdr:nvSpPr>
        <xdr:cNvPr id="11" name="Line 13"/>
        <xdr:cNvSpPr>
          <a:spLocks/>
        </xdr:cNvSpPr>
      </xdr:nvSpPr>
      <xdr:spPr>
        <a:xfrm>
          <a:off x="5638800" y="5572125"/>
          <a:ext cx="428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304800</xdr:colOff>
      <xdr:row>45</xdr:row>
      <xdr:rowOff>133350</xdr:rowOff>
    </xdr:from>
    <xdr:to>
      <xdr:col>16</xdr:col>
      <xdr:colOff>133350</xdr:colOff>
      <xdr:row>45</xdr:row>
      <xdr:rowOff>133350</xdr:rowOff>
    </xdr:to>
    <xdr:sp>
      <xdr:nvSpPr>
        <xdr:cNvPr id="12" name="Line 14"/>
        <xdr:cNvSpPr>
          <a:spLocks/>
        </xdr:cNvSpPr>
      </xdr:nvSpPr>
      <xdr:spPr>
        <a:xfrm>
          <a:off x="5638800" y="7934325"/>
          <a:ext cx="447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48</xdr:row>
      <xdr:rowOff>76200</xdr:rowOff>
    </xdr:from>
    <xdr:to>
      <xdr:col>0</xdr:col>
      <xdr:colOff>466725</xdr:colOff>
      <xdr:row>48</xdr:row>
      <xdr:rowOff>200025</xdr:rowOff>
    </xdr:to>
    <xdr:pic>
      <xdr:nvPicPr>
        <xdr:cNvPr id="13" name="Picture 15" descr="BD1465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543925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51</xdr:row>
      <xdr:rowOff>76200</xdr:rowOff>
    </xdr:from>
    <xdr:to>
      <xdr:col>0</xdr:col>
      <xdr:colOff>466725</xdr:colOff>
      <xdr:row>51</xdr:row>
      <xdr:rowOff>200025</xdr:rowOff>
    </xdr:to>
    <xdr:pic>
      <xdr:nvPicPr>
        <xdr:cNvPr id="14" name="Picture 16" descr="BD1465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182100"/>
          <a:ext cx="1143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55</xdr:row>
      <xdr:rowOff>19050</xdr:rowOff>
    </xdr:from>
    <xdr:to>
      <xdr:col>16</xdr:col>
      <xdr:colOff>95250</xdr:colOff>
      <xdr:row>55</xdr:row>
      <xdr:rowOff>19050</xdr:rowOff>
    </xdr:to>
    <xdr:sp>
      <xdr:nvSpPr>
        <xdr:cNvPr id="15" name="Line 17"/>
        <xdr:cNvSpPr>
          <a:spLocks/>
        </xdr:cNvSpPr>
      </xdr:nvSpPr>
      <xdr:spPr>
        <a:xfrm flipV="1">
          <a:off x="4162425" y="102393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55</xdr:row>
      <xdr:rowOff>9525</xdr:rowOff>
    </xdr:from>
    <xdr:to>
      <xdr:col>6</xdr:col>
      <xdr:colOff>228600</xdr:colOff>
      <xdr:row>55</xdr:row>
      <xdr:rowOff>9525</xdr:rowOff>
    </xdr:to>
    <xdr:sp>
      <xdr:nvSpPr>
        <xdr:cNvPr id="16" name="Line 18"/>
        <xdr:cNvSpPr>
          <a:spLocks/>
        </xdr:cNvSpPr>
      </xdr:nvSpPr>
      <xdr:spPr>
        <a:xfrm flipV="1">
          <a:off x="47625" y="102298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12</xdr:row>
      <xdr:rowOff>142875</xdr:rowOff>
    </xdr:from>
    <xdr:to>
      <xdr:col>2</xdr:col>
      <xdr:colOff>609600</xdr:colOff>
      <xdr:row>14</xdr:row>
      <xdr:rowOff>95250</xdr:rowOff>
    </xdr:to>
    <xdr:sp>
      <xdr:nvSpPr>
        <xdr:cNvPr id="17" name="AutoShape 20"/>
        <xdr:cNvSpPr>
          <a:spLocks/>
        </xdr:cNvSpPr>
      </xdr:nvSpPr>
      <xdr:spPr>
        <a:xfrm>
          <a:off x="1047750" y="2371725"/>
          <a:ext cx="85725" cy="40005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276225</xdr:colOff>
      <xdr:row>49</xdr:row>
      <xdr:rowOff>0</xdr:rowOff>
    </xdr:from>
    <xdr:to>
      <xdr:col>18</xdr:col>
      <xdr:colOff>0</xdr:colOff>
      <xdr:row>50</xdr:row>
      <xdr:rowOff>0</xdr:rowOff>
    </xdr:to>
    <xdr:sp>
      <xdr:nvSpPr>
        <xdr:cNvPr id="18" name="Rectangle 23"/>
        <xdr:cNvSpPr>
          <a:spLocks/>
        </xdr:cNvSpPr>
      </xdr:nvSpPr>
      <xdr:spPr>
        <a:xfrm>
          <a:off x="5943600" y="8667750"/>
          <a:ext cx="8572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2</xdr:col>
      <xdr:colOff>561975</xdr:colOff>
      <xdr:row>14</xdr:row>
      <xdr:rowOff>104775</xdr:rowOff>
    </xdr:to>
    <xdr:sp>
      <xdr:nvSpPr>
        <xdr:cNvPr id="19" name="Text Box 49"/>
        <xdr:cNvSpPr txBox="1">
          <a:spLocks noChangeArrowheads="1"/>
        </xdr:cNvSpPr>
      </xdr:nvSpPr>
      <xdr:spPr>
        <a:xfrm>
          <a:off x="466725" y="24098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Situação Funcional</a:t>
          </a:r>
        </a:p>
      </xdr:txBody>
    </xdr:sp>
    <xdr:clientData/>
  </xdr:twoCellAnchor>
  <xdr:twoCellAnchor>
    <xdr:from>
      <xdr:col>11</xdr:col>
      <xdr:colOff>85725</xdr:colOff>
      <xdr:row>15</xdr:row>
      <xdr:rowOff>133350</xdr:rowOff>
    </xdr:from>
    <xdr:to>
      <xdr:col>11</xdr:col>
      <xdr:colOff>438150</xdr:colOff>
      <xdr:row>15</xdr:row>
      <xdr:rowOff>133350</xdr:rowOff>
    </xdr:to>
    <xdr:sp>
      <xdr:nvSpPr>
        <xdr:cNvPr id="20" name="Line 51"/>
        <xdr:cNvSpPr>
          <a:spLocks/>
        </xdr:cNvSpPr>
      </xdr:nvSpPr>
      <xdr:spPr>
        <a:xfrm flipV="1">
          <a:off x="4438650" y="2952750"/>
          <a:ext cx="352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20</xdr:row>
      <xdr:rowOff>85725</xdr:rowOff>
    </xdr:from>
    <xdr:to>
      <xdr:col>6</xdr:col>
      <xdr:colOff>85725</xdr:colOff>
      <xdr:row>20</xdr:row>
      <xdr:rowOff>314325</xdr:rowOff>
    </xdr:to>
    <xdr:sp>
      <xdr:nvSpPr>
        <xdr:cNvPr id="21" name="Text Box 53"/>
        <xdr:cNvSpPr txBox="1">
          <a:spLocks noChangeArrowheads="1"/>
        </xdr:cNvSpPr>
      </xdr:nvSpPr>
      <xdr:spPr>
        <a:xfrm>
          <a:off x="238125" y="3829050"/>
          <a:ext cx="2209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41148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CAMPO DE ATUAÇÃO:</a:t>
          </a:r>
        </a:p>
      </xdr:txBody>
    </xdr:sp>
    <xdr:clientData/>
  </xdr:twoCellAnchor>
  <xdr:twoCellAnchor>
    <xdr:from>
      <xdr:col>8</xdr:col>
      <xdr:colOff>19050</xdr:colOff>
      <xdr:row>5</xdr:row>
      <xdr:rowOff>200025</xdr:rowOff>
    </xdr:from>
    <xdr:to>
      <xdr:col>9</xdr:col>
      <xdr:colOff>466725</xdr:colOff>
      <xdr:row>6</xdr:row>
      <xdr:rowOff>152400</xdr:rowOff>
    </xdr:to>
    <xdr:sp>
      <xdr:nvSpPr>
        <xdr:cNvPr id="22" name="Text Box 94"/>
        <xdr:cNvSpPr txBox="1">
          <a:spLocks noChangeArrowheads="1"/>
        </xdr:cNvSpPr>
      </xdr:nvSpPr>
      <xdr:spPr>
        <a:xfrm>
          <a:off x="2952750" y="9429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CTA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60</xdr:row>
      <xdr:rowOff>9525</xdr:rowOff>
    </xdr:from>
    <xdr:to>
      <xdr:col>16</xdr:col>
      <xdr:colOff>828675</xdr:colOff>
      <xdr:row>61</xdr:row>
      <xdr:rowOff>9525</xdr:rowOff>
    </xdr:to>
    <xdr:sp>
      <xdr:nvSpPr>
        <xdr:cNvPr id="1" name="Rectangle 22"/>
        <xdr:cNvSpPr>
          <a:spLocks/>
        </xdr:cNvSpPr>
      </xdr:nvSpPr>
      <xdr:spPr>
        <a:xfrm>
          <a:off x="5943600" y="10734675"/>
          <a:ext cx="8382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68</xdr:row>
      <xdr:rowOff>0</xdr:rowOff>
    </xdr:from>
    <xdr:to>
      <xdr:col>0</xdr:col>
      <xdr:colOff>371475</xdr:colOff>
      <xdr:row>68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28600" y="12763500"/>
          <a:ext cx="1428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68</xdr:row>
      <xdr:rowOff>0</xdr:rowOff>
    </xdr:from>
    <xdr:to>
      <xdr:col>0</xdr:col>
      <xdr:colOff>371475</xdr:colOff>
      <xdr:row>68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228600" y="12763500"/>
          <a:ext cx="142875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68</xdr:row>
      <xdr:rowOff>0</xdr:rowOff>
    </xdr:from>
    <xdr:to>
      <xdr:col>16</xdr:col>
      <xdr:colOff>523875</xdr:colOff>
      <xdr:row>68</xdr:row>
      <xdr:rowOff>0</xdr:rowOff>
    </xdr:to>
    <xdr:sp>
      <xdr:nvSpPr>
        <xdr:cNvPr id="5" name="Line 6"/>
        <xdr:cNvSpPr>
          <a:spLocks/>
        </xdr:cNvSpPr>
      </xdr:nvSpPr>
      <xdr:spPr>
        <a:xfrm>
          <a:off x="4152900" y="127635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68</xdr:row>
      <xdr:rowOff>0</xdr:rowOff>
    </xdr:from>
    <xdr:to>
      <xdr:col>16</xdr:col>
      <xdr:colOff>828675</xdr:colOff>
      <xdr:row>68</xdr:row>
      <xdr:rowOff>0</xdr:rowOff>
    </xdr:to>
    <xdr:sp>
      <xdr:nvSpPr>
        <xdr:cNvPr id="6" name="Line 7"/>
        <xdr:cNvSpPr>
          <a:spLocks/>
        </xdr:cNvSpPr>
      </xdr:nvSpPr>
      <xdr:spPr>
        <a:xfrm>
          <a:off x="4067175" y="127635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68</xdr:row>
      <xdr:rowOff>0</xdr:rowOff>
    </xdr:from>
    <xdr:to>
      <xdr:col>17</xdr:col>
      <xdr:colOff>0</xdr:colOff>
      <xdr:row>68</xdr:row>
      <xdr:rowOff>0</xdr:rowOff>
    </xdr:to>
    <xdr:sp>
      <xdr:nvSpPr>
        <xdr:cNvPr id="7" name="Line 8"/>
        <xdr:cNvSpPr>
          <a:spLocks/>
        </xdr:cNvSpPr>
      </xdr:nvSpPr>
      <xdr:spPr>
        <a:xfrm>
          <a:off x="3238500" y="12763500"/>
          <a:ext cx="354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0</xdr:rowOff>
    </xdr:from>
    <xdr:to>
      <xdr:col>5</xdr:col>
      <xdr:colOff>66675</xdr:colOff>
      <xdr:row>68</xdr:row>
      <xdr:rowOff>0</xdr:rowOff>
    </xdr:to>
    <xdr:sp>
      <xdr:nvSpPr>
        <xdr:cNvPr id="8" name="Line 9"/>
        <xdr:cNvSpPr>
          <a:spLocks/>
        </xdr:cNvSpPr>
      </xdr:nvSpPr>
      <xdr:spPr>
        <a:xfrm>
          <a:off x="19050" y="12763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304800</xdr:colOff>
      <xdr:row>30</xdr:row>
      <xdr:rowOff>142875</xdr:rowOff>
    </xdr:from>
    <xdr:to>
      <xdr:col>16</xdr:col>
      <xdr:colOff>114300</xdr:colOff>
      <xdr:row>30</xdr:row>
      <xdr:rowOff>142875</xdr:rowOff>
    </xdr:to>
    <xdr:sp>
      <xdr:nvSpPr>
        <xdr:cNvPr id="9" name="Line 13"/>
        <xdr:cNvSpPr>
          <a:spLocks/>
        </xdr:cNvSpPr>
      </xdr:nvSpPr>
      <xdr:spPr>
        <a:xfrm>
          <a:off x="5638800" y="5572125"/>
          <a:ext cx="428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304800</xdr:colOff>
      <xdr:row>53</xdr:row>
      <xdr:rowOff>133350</xdr:rowOff>
    </xdr:from>
    <xdr:to>
      <xdr:col>16</xdr:col>
      <xdr:colOff>133350</xdr:colOff>
      <xdr:row>53</xdr:row>
      <xdr:rowOff>133350</xdr:rowOff>
    </xdr:to>
    <xdr:sp>
      <xdr:nvSpPr>
        <xdr:cNvPr id="10" name="Line 14"/>
        <xdr:cNvSpPr>
          <a:spLocks/>
        </xdr:cNvSpPr>
      </xdr:nvSpPr>
      <xdr:spPr>
        <a:xfrm>
          <a:off x="5638800" y="9353550"/>
          <a:ext cx="447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56</xdr:row>
      <xdr:rowOff>76200</xdr:rowOff>
    </xdr:from>
    <xdr:to>
      <xdr:col>0</xdr:col>
      <xdr:colOff>466725</xdr:colOff>
      <xdr:row>56</xdr:row>
      <xdr:rowOff>190500</xdr:rowOff>
    </xdr:to>
    <xdr:pic>
      <xdr:nvPicPr>
        <xdr:cNvPr id="11" name="Picture 15" descr="BD1465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963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59</xdr:row>
      <xdr:rowOff>76200</xdr:rowOff>
    </xdr:from>
    <xdr:to>
      <xdr:col>0</xdr:col>
      <xdr:colOff>466725</xdr:colOff>
      <xdr:row>59</xdr:row>
      <xdr:rowOff>190500</xdr:rowOff>
    </xdr:to>
    <xdr:pic>
      <xdr:nvPicPr>
        <xdr:cNvPr id="12" name="Picture 16" descr="BD14655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0601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63</xdr:row>
      <xdr:rowOff>19050</xdr:rowOff>
    </xdr:from>
    <xdr:to>
      <xdr:col>16</xdr:col>
      <xdr:colOff>95250</xdr:colOff>
      <xdr:row>63</xdr:row>
      <xdr:rowOff>19050</xdr:rowOff>
    </xdr:to>
    <xdr:sp>
      <xdr:nvSpPr>
        <xdr:cNvPr id="13" name="Line 17"/>
        <xdr:cNvSpPr>
          <a:spLocks/>
        </xdr:cNvSpPr>
      </xdr:nvSpPr>
      <xdr:spPr>
        <a:xfrm flipV="1">
          <a:off x="4162425" y="116586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63</xdr:row>
      <xdr:rowOff>9525</xdr:rowOff>
    </xdr:from>
    <xdr:to>
      <xdr:col>6</xdr:col>
      <xdr:colOff>228600</xdr:colOff>
      <xdr:row>63</xdr:row>
      <xdr:rowOff>9525</xdr:rowOff>
    </xdr:to>
    <xdr:sp>
      <xdr:nvSpPr>
        <xdr:cNvPr id="14" name="Line 18"/>
        <xdr:cNvSpPr>
          <a:spLocks/>
        </xdr:cNvSpPr>
      </xdr:nvSpPr>
      <xdr:spPr>
        <a:xfrm flipV="1">
          <a:off x="47625" y="1164907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523875</xdr:colOff>
      <xdr:row>12</xdr:row>
      <xdr:rowOff>142875</xdr:rowOff>
    </xdr:from>
    <xdr:to>
      <xdr:col>2</xdr:col>
      <xdr:colOff>609600</xdr:colOff>
      <xdr:row>14</xdr:row>
      <xdr:rowOff>95250</xdr:rowOff>
    </xdr:to>
    <xdr:sp>
      <xdr:nvSpPr>
        <xdr:cNvPr id="15" name="AutoShape 20"/>
        <xdr:cNvSpPr>
          <a:spLocks/>
        </xdr:cNvSpPr>
      </xdr:nvSpPr>
      <xdr:spPr>
        <a:xfrm>
          <a:off x="1047750" y="2371725"/>
          <a:ext cx="85725" cy="400050"/>
        </a:xfrm>
        <a:prstGeom prst="leftBrace">
          <a:avLst>
            <a:gd name="adj" fmla="val -37930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276225</xdr:colOff>
      <xdr:row>57</xdr:row>
      <xdr:rowOff>0</xdr:rowOff>
    </xdr:from>
    <xdr:to>
      <xdr:col>18</xdr:col>
      <xdr:colOff>0</xdr:colOff>
      <xdr:row>58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5943600" y="10086975"/>
          <a:ext cx="83820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180975</xdr:rowOff>
    </xdr:from>
    <xdr:to>
      <xdr:col>2</xdr:col>
      <xdr:colOff>561975</xdr:colOff>
      <xdr:row>14</xdr:row>
      <xdr:rowOff>104775</xdr:rowOff>
    </xdr:to>
    <xdr:sp>
      <xdr:nvSpPr>
        <xdr:cNvPr id="17" name="Text Box 49"/>
        <xdr:cNvSpPr txBox="1">
          <a:spLocks noChangeArrowheads="1"/>
        </xdr:cNvSpPr>
      </xdr:nvSpPr>
      <xdr:spPr>
        <a:xfrm>
          <a:off x="466725" y="240982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Situação Funcional</a:t>
          </a:r>
        </a:p>
      </xdr:txBody>
    </xdr:sp>
    <xdr:clientData/>
  </xdr:twoCellAnchor>
  <xdr:twoCellAnchor>
    <xdr:from>
      <xdr:col>0</xdr:col>
      <xdr:colOff>238125</xdr:colOff>
      <xdr:row>20</xdr:row>
      <xdr:rowOff>85725</xdr:rowOff>
    </xdr:from>
    <xdr:to>
      <xdr:col>6</xdr:col>
      <xdr:colOff>85725</xdr:colOff>
      <xdr:row>20</xdr:row>
      <xdr:rowOff>314325</xdr:rowOff>
    </xdr:to>
    <xdr:sp>
      <xdr:nvSpPr>
        <xdr:cNvPr id="18" name="Text Box 53"/>
        <xdr:cNvSpPr txBox="1">
          <a:spLocks noChangeArrowheads="1"/>
        </xdr:cNvSpPr>
      </xdr:nvSpPr>
      <xdr:spPr>
        <a:xfrm>
          <a:off x="238125" y="3829050"/>
          <a:ext cx="2209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41148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CAMPO DE ATUAÇÃO:</a:t>
          </a:r>
        </a:p>
      </xdr:txBody>
    </xdr:sp>
    <xdr:clientData/>
  </xdr:twoCellAnchor>
  <xdr:twoCellAnchor>
    <xdr:from>
      <xdr:col>8</xdr:col>
      <xdr:colOff>19050</xdr:colOff>
      <xdr:row>5</xdr:row>
      <xdr:rowOff>200025</xdr:rowOff>
    </xdr:from>
    <xdr:to>
      <xdr:col>9</xdr:col>
      <xdr:colOff>466725</xdr:colOff>
      <xdr:row>6</xdr:row>
      <xdr:rowOff>152400</xdr:rowOff>
    </xdr:to>
    <xdr:sp>
      <xdr:nvSpPr>
        <xdr:cNvPr id="19" name="Text Box 94"/>
        <xdr:cNvSpPr txBox="1">
          <a:spLocks noChangeArrowheads="1"/>
        </xdr:cNvSpPr>
      </xdr:nvSpPr>
      <xdr:spPr>
        <a:xfrm>
          <a:off x="2952750" y="942975"/>
          <a:ext cx="742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36576" bIns="4114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- CTA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7.00390625" style="0" customWidth="1"/>
    <col min="2" max="2" width="0.85546875" style="0" customWidth="1"/>
    <col min="3" max="3" width="12.140625" style="0" customWidth="1"/>
    <col min="4" max="4" width="4.421875" style="0" customWidth="1"/>
    <col min="5" max="5" width="4.57421875" style="0" customWidth="1"/>
    <col min="6" max="6" width="6.421875" style="0" customWidth="1"/>
    <col min="7" max="8" width="4.28125" style="0" customWidth="1"/>
    <col min="9" max="9" width="4.421875" style="0" customWidth="1"/>
    <col min="10" max="10" width="12.28125" style="0" customWidth="1"/>
    <col min="11" max="11" width="4.57421875" style="132" customWidth="1"/>
    <col min="12" max="12" width="7.421875" style="132" customWidth="1"/>
    <col min="13" max="13" width="4.57421875" style="132" customWidth="1"/>
    <col min="14" max="14" width="2.7109375" style="132" customWidth="1"/>
    <col min="15" max="15" width="5.00390625" style="132" customWidth="1"/>
    <col min="16" max="16" width="4.28125" style="132" customWidth="1"/>
    <col min="17" max="17" width="12.7109375" style="0" customWidth="1"/>
    <col min="18" max="18" width="27.8515625" style="0" hidden="1" customWidth="1"/>
  </cols>
  <sheetData>
    <row r="1" spans="1:17" s="1" customFormat="1" ht="12.75" customHeigh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</row>
    <row r="2" spans="1:17" s="1" customFormat="1" ht="12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1:17" s="1" customFormat="1" ht="12" customHeight="1">
      <c r="A3" s="254" t="s">
        <v>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</row>
    <row r="4" spans="1:17" s="1" customFormat="1" ht="12.75" customHeight="1">
      <c r="A4" s="255" t="s">
        <v>3</v>
      </c>
      <c r="B4" s="255"/>
      <c r="C4" s="255"/>
      <c r="D4" s="255"/>
      <c r="E4" s="255"/>
      <c r="F4" s="255"/>
      <c r="G4" s="255"/>
      <c r="H4" s="255"/>
      <c r="I4" s="255"/>
      <c r="J4" s="2" t="s">
        <v>4</v>
      </c>
      <c r="K4"/>
      <c r="L4"/>
      <c r="M4"/>
      <c r="N4"/>
      <c r="O4"/>
      <c r="P4"/>
      <c r="Q4"/>
    </row>
    <row r="5" spans="1:17" s="4" customFormat="1" ht="9" customHeight="1">
      <c r="A5" s="3"/>
      <c r="B5" s="3"/>
      <c r="C5" s="3"/>
      <c r="D5" s="3"/>
      <c r="E5" s="3"/>
      <c r="F5" s="3"/>
      <c r="G5" s="3"/>
      <c r="H5"/>
      <c r="I5"/>
      <c r="J5"/>
      <c r="K5"/>
      <c r="L5"/>
      <c r="M5"/>
      <c r="N5"/>
      <c r="O5"/>
      <c r="P5"/>
      <c r="Q5"/>
    </row>
    <row r="6" spans="1:17" s="5" customFormat="1" ht="21" customHeight="1">
      <c r="A6" s="256" t="s">
        <v>5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</row>
    <row r="7" spans="1:17" s="6" customFormat="1" ht="15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s="6" customFormat="1" ht="18.75" customHeight="1">
      <c r="A8" s="257" t="s">
        <v>6</v>
      </c>
      <c r="B8" s="257"/>
      <c r="C8" s="257"/>
      <c r="D8" s="258">
        <v>2019</v>
      </c>
      <c r="E8" s="258"/>
      <c r="F8" s="7"/>
      <c r="G8" s="7"/>
      <c r="H8" s="7"/>
      <c r="I8" s="7"/>
      <c r="J8" s="7"/>
      <c r="K8" s="7"/>
      <c r="M8" s="8" t="s">
        <v>7</v>
      </c>
      <c r="O8" s="7"/>
      <c r="P8" s="259">
        <v>43281</v>
      </c>
      <c r="Q8" s="259"/>
    </row>
    <row r="9" spans="1:17" s="13" customFormat="1" ht="3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  <c r="P9" s="11"/>
      <c r="Q9" s="12"/>
    </row>
    <row r="10" spans="1:17" s="5" customFormat="1" ht="18" customHeight="1">
      <c r="A10" s="14" t="s">
        <v>8</v>
      </c>
      <c r="B10" s="15"/>
      <c r="C10" s="260" t="s">
        <v>9</v>
      </c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1"/>
    </row>
    <row r="11" spans="1:17" s="5" customFormat="1" ht="22.5" customHeight="1">
      <c r="A11" s="16" t="s">
        <v>10</v>
      </c>
      <c r="B11" s="17"/>
      <c r="C11" s="262" t="s">
        <v>11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3"/>
    </row>
    <row r="12" spans="1:17" s="5" customFormat="1" ht="18" customHeight="1">
      <c r="A12" s="18" t="s">
        <v>12</v>
      </c>
      <c r="B12" s="19"/>
      <c r="C12" s="20">
        <v>7929543</v>
      </c>
      <c r="D12" s="21" t="s">
        <v>13</v>
      </c>
      <c r="E12" s="22">
        <v>1</v>
      </c>
      <c r="F12" s="23"/>
      <c r="G12" s="264" t="s">
        <v>14</v>
      </c>
      <c r="H12" s="264"/>
      <c r="I12" s="264"/>
      <c r="J12" s="24"/>
      <c r="K12" s="265" t="s">
        <v>15</v>
      </c>
      <c r="L12" s="265"/>
      <c r="M12" s="266"/>
      <c r="N12" s="266"/>
      <c r="O12" s="266"/>
      <c r="P12" s="266"/>
      <c r="Q12" s="267"/>
    </row>
    <row r="13" spans="1:17" s="5" customFormat="1" ht="18" customHeight="1">
      <c r="A13" s="25"/>
      <c r="B13" s="26"/>
      <c r="C13" s="27"/>
      <c r="D13" s="27"/>
      <c r="E13" s="21"/>
      <c r="F13" s="28"/>
      <c r="G13" s="21"/>
      <c r="H13" s="21"/>
      <c r="I13" s="21"/>
      <c r="J13" s="29"/>
      <c r="K13" s="19"/>
      <c r="L13" s="30"/>
      <c r="M13" s="30"/>
      <c r="N13" s="30"/>
      <c r="O13" s="30"/>
      <c r="P13" s="30"/>
      <c r="Q13" s="31"/>
    </row>
    <row r="14" spans="1:17" s="13" customFormat="1" ht="17.25" customHeight="1">
      <c r="A14" s="32"/>
      <c r="B14" s="33"/>
      <c r="C14" s="34"/>
      <c r="D14" s="35" t="s">
        <v>16</v>
      </c>
      <c r="E14" s="36"/>
      <c r="F14" s="37"/>
      <c r="G14" s="38"/>
      <c r="H14" s="35" t="s">
        <v>17</v>
      </c>
      <c r="I14" s="36"/>
      <c r="J14" s="39" t="s">
        <v>18</v>
      </c>
      <c r="K14" s="40" t="s">
        <v>19</v>
      </c>
      <c r="L14" s="41"/>
      <c r="M14" s="42"/>
      <c r="N14" s="42"/>
      <c r="O14" s="42"/>
      <c r="P14" s="42"/>
      <c r="Q14" s="43"/>
    </row>
    <row r="15" spans="1:17" s="5" customFormat="1" ht="11.25" customHeight="1">
      <c r="A15" s="16"/>
      <c r="B15" s="17"/>
      <c r="C15" s="17"/>
      <c r="D15" s="17"/>
      <c r="E15" s="17"/>
      <c r="F15" s="23"/>
      <c r="G15" s="19"/>
      <c r="H15" s="19"/>
      <c r="I15" s="19"/>
      <c r="J15" s="23"/>
      <c r="K15" s="26"/>
      <c r="L15" s="44"/>
      <c r="M15" s="44"/>
      <c r="N15" s="44"/>
      <c r="O15" s="44"/>
      <c r="P15" s="44"/>
      <c r="Q15" s="45"/>
    </row>
    <row r="16" spans="1:18" s="5" customFormat="1" ht="17.25" customHeight="1">
      <c r="A16" s="250" t="s">
        <v>20</v>
      </c>
      <c r="B16" s="251"/>
      <c r="C16" s="252"/>
      <c r="D16" s="40"/>
      <c r="E16" s="23"/>
      <c r="F16" s="15" t="s">
        <v>21</v>
      </c>
      <c r="G16" s="3"/>
      <c r="H16" s="40"/>
      <c r="I16" s="23"/>
      <c r="J16" s="46" t="s">
        <v>22</v>
      </c>
      <c r="K16" s="40"/>
      <c r="L16" s="3"/>
      <c r="M16" s="46" t="s">
        <v>23</v>
      </c>
      <c r="N16" s="3"/>
      <c r="O16" s="3"/>
      <c r="P16" s="3"/>
      <c r="Q16" s="47"/>
      <c r="R16" s="5" t="s">
        <v>24</v>
      </c>
    </row>
    <row r="17" spans="1:18" s="13" customFormat="1" ht="7.5" customHeight="1">
      <c r="A17" s="48"/>
      <c r="B17" s="49"/>
      <c r="C17" s="49"/>
      <c r="D17" s="49"/>
      <c r="E17" s="38"/>
      <c r="F17" s="50"/>
      <c r="G17" s="51"/>
      <c r="H17" s="49"/>
      <c r="I17" s="269" t="s">
        <v>25</v>
      </c>
      <c r="J17" s="269"/>
      <c r="K17" s="49"/>
      <c r="L17" s="51"/>
      <c r="M17" s="52" t="s">
        <v>26</v>
      </c>
      <c r="N17" s="51"/>
      <c r="O17" s="51"/>
      <c r="P17" s="51"/>
      <c r="Q17" s="53"/>
      <c r="R17" s="5" t="s">
        <v>27</v>
      </c>
    </row>
    <row r="18" spans="1:18" s="5" customFormat="1" ht="18.75" customHeight="1">
      <c r="A18" s="16" t="s">
        <v>28</v>
      </c>
      <c r="B18" s="17"/>
      <c r="C18" s="23"/>
      <c r="D18" s="23"/>
      <c r="E18" s="270" t="s">
        <v>29</v>
      </c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1"/>
      <c r="R18" s="5" t="s">
        <v>30</v>
      </c>
    </row>
    <row r="19" spans="1:18" s="5" customFormat="1" ht="21" customHeight="1">
      <c r="A19" s="54" t="s">
        <v>31</v>
      </c>
      <c r="B19" s="17"/>
      <c r="C19" s="23"/>
      <c r="D19" s="23"/>
      <c r="E19" s="23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1"/>
      <c r="R19" s="5" t="s">
        <v>32</v>
      </c>
    </row>
    <row r="20" spans="1:17" s="13" customFormat="1" ht="8.25" customHeight="1" thickBot="1">
      <c r="A20" s="55"/>
      <c r="B20" s="56"/>
      <c r="C20" s="57"/>
      <c r="D20" s="57"/>
      <c r="E20" s="57"/>
      <c r="F20" s="57"/>
      <c r="G20" s="57"/>
      <c r="H20" s="57"/>
      <c r="I20" s="57"/>
      <c r="J20" s="57"/>
      <c r="K20" s="58"/>
      <c r="L20" s="58"/>
      <c r="M20" s="58"/>
      <c r="N20" s="58"/>
      <c r="O20" s="58"/>
      <c r="P20" s="58"/>
      <c r="Q20" s="59"/>
    </row>
    <row r="21" spans="1:17" s="13" customFormat="1" ht="26.25" customHeight="1" thickTop="1">
      <c r="A21" s="60"/>
      <c r="B21" s="61"/>
      <c r="C21" s="62"/>
      <c r="D21" s="34"/>
      <c r="E21" s="63"/>
      <c r="F21" s="63"/>
      <c r="G21" s="272" t="s">
        <v>24</v>
      </c>
      <c r="H21" s="273"/>
      <c r="I21" s="273"/>
      <c r="J21" s="273"/>
      <c r="K21" s="273"/>
      <c r="L21" s="273"/>
      <c r="M21" s="273"/>
      <c r="N21" s="273"/>
      <c r="O21" s="273"/>
      <c r="P21" s="273"/>
      <c r="Q21" s="274"/>
    </row>
    <row r="22" spans="1:17" s="13" customFormat="1" ht="3.75" customHeight="1">
      <c r="A22" s="64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8" s="13" customFormat="1" ht="23.25" customHeight="1">
      <c r="A23" s="65" t="s">
        <v>65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275" t="s">
        <v>34</v>
      </c>
      <c r="N23" s="275"/>
      <c r="O23" s="275"/>
      <c r="P23" s="275"/>
      <c r="Q23" s="68" t="s">
        <v>35</v>
      </c>
      <c r="R23" s="34"/>
    </row>
    <row r="24" spans="1:18" s="13" customFormat="1" ht="4.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69"/>
      <c r="L24" s="69"/>
      <c r="M24" s="69"/>
      <c r="N24" s="69"/>
      <c r="O24" s="69"/>
      <c r="P24" s="69"/>
      <c r="Q24" s="70"/>
      <c r="R24" s="34"/>
    </row>
    <row r="25" spans="1:18" s="5" customFormat="1" ht="13.5" customHeight="1">
      <c r="A25" s="71" t="s">
        <v>36</v>
      </c>
      <c r="B25" s="72"/>
      <c r="C25" s="23" t="s">
        <v>66</v>
      </c>
      <c r="D25" s="23"/>
      <c r="E25" s="23"/>
      <c r="F25" s="23"/>
      <c r="G25" s="23"/>
      <c r="H25" s="23"/>
      <c r="I25" s="23"/>
      <c r="J25" s="23"/>
      <c r="K25" s="26"/>
      <c r="L25" s="23"/>
      <c r="M25" s="73"/>
      <c r="N25" s="276">
        <v>10000</v>
      </c>
      <c r="O25" s="276"/>
      <c r="P25" s="26"/>
      <c r="Q25" s="74">
        <v>0</v>
      </c>
      <c r="R25" s="75">
        <v>0</v>
      </c>
    </row>
    <row r="26" spans="1:18" s="5" customFormat="1" ht="16.5" customHeight="1">
      <c r="A26" s="71" t="s">
        <v>37</v>
      </c>
      <c r="B26" s="72"/>
      <c r="C26" s="23" t="s">
        <v>38</v>
      </c>
      <c r="D26" s="23"/>
      <c r="E26" s="23"/>
      <c r="F26" s="23"/>
      <c r="G26" s="23"/>
      <c r="H26" s="23"/>
      <c r="I26" s="23"/>
      <c r="J26" s="23"/>
      <c r="K26" s="44"/>
      <c r="L26" s="23"/>
      <c r="M26" s="73"/>
      <c r="N26" s="76"/>
      <c r="O26" s="76"/>
      <c r="P26" s="77"/>
      <c r="Q26" s="78"/>
      <c r="R26" s="75">
        <v>10.35</v>
      </c>
    </row>
    <row r="27" spans="1:18" s="5" customFormat="1" ht="11.25" customHeight="1">
      <c r="A27" s="71"/>
      <c r="B27" s="72"/>
      <c r="C27" s="23" t="s">
        <v>67</v>
      </c>
      <c r="D27" s="23"/>
      <c r="E27" s="23"/>
      <c r="F27" s="23"/>
      <c r="G27" s="23"/>
      <c r="H27" s="23"/>
      <c r="I27" s="23"/>
      <c r="J27" s="23"/>
      <c r="K27" s="44"/>
      <c r="L27" s="23"/>
      <c r="M27" s="73"/>
      <c r="N27" s="268">
        <v>2070</v>
      </c>
      <c r="O27" s="268"/>
      <c r="P27" s="44"/>
      <c r="Q27" s="79">
        <v>10.35</v>
      </c>
      <c r="R27" s="75"/>
    </row>
    <row r="28" spans="1:18" s="5" customFormat="1" ht="16.5" customHeight="1">
      <c r="A28" s="71" t="s">
        <v>39</v>
      </c>
      <c r="B28" s="72"/>
      <c r="C28" s="23" t="s">
        <v>40</v>
      </c>
      <c r="D28" s="23"/>
      <c r="E28" s="23"/>
      <c r="F28" s="23"/>
      <c r="G28" s="23"/>
      <c r="H28" s="23"/>
      <c r="I28" s="23"/>
      <c r="J28" s="23"/>
      <c r="K28" s="44"/>
      <c r="L28" s="23"/>
      <c r="M28" s="73"/>
      <c r="N28" s="73"/>
      <c r="O28" s="73"/>
      <c r="P28" s="44"/>
      <c r="Q28" s="80"/>
      <c r="R28" s="75"/>
    </row>
    <row r="29" spans="1:18" s="84" customFormat="1" ht="12" customHeight="1">
      <c r="A29" s="81"/>
      <c r="B29" s="44"/>
      <c r="C29" s="82" t="s">
        <v>68</v>
      </c>
      <c r="D29" s="82"/>
      <c r="E29" s="83"/>
      <c r="F29" s="83"/>
      <c r="G29" s="83"/>
      <c r="H29" s="83"/>
      <c r="I29" s="83"/>
      <c r="J29" s="83"/>
      <c r="K29" s="44"/>
      <c r="L29" s="83"/>
      <c r="M29" s="73"/>
      <c r="N29" s="268">
        <v>2070</v>
      </c>
      <c r="O29" s="268"/>
      <c r="P29" s="44"/>
      <c r="Q29" s="79">
        <v>4.14</v>
      </c>
      <c r="R29" s="75">
        <v>4.14</v>
      </c>
    </row>
    <row r="30" spans="1:18" s="84" customFormat="1" ht="5.25" customHeight="1">
      <c r="A30" s="81"/>
      <c r="B30" s="44"/>
      <c r="C30" s="83"/>
      <c r="D30" s="83"/>
      <c r="E30" s="83"/>
      <c r="F30" s="83"/>
      <c r="G30" s="83"/>
      <c r="H30" s="83"/>
      <c r="I30" s="83"/>
      <c r="J30" s="83"/>
      <c r="K30" s="44"/>
      <c r="L30" s="83"/>
      <c r="M30" s="44"/>
      <c r="N30" s="44"/>
      <c r="O30" s="44"/>
      <c r="P30" s="44"/>
      <c r="Q30" s="85"/>
      <c r="R30" s="86"/>
    </row>
    <row r="31" spans="1:18" s="13" customFormat="1" ht="21.75" customHeight="1">
      <c r="A31" s="87"/>
      <c r="B31" s="6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277" t="s">
        <v>41</v>
      </c>
      <c r="N31" s="277"/>
      <c r="O31" s="277"/>
      <c r="P31" s="88"/>
      <c r="Q31" s="89">
        <v>14.489999999999998</v>
      </c>
      <c r="R31" s="34"/>
    </row>
    <row r="32" spans="1:17" s="13" customFormat="1" ht="7.5" customHeight="1">
      <c r="A32" s="87"/>
      <c r="B32" s="69"/>
      <c r="C32" s="38"/>
      <c r="D32" s="38"/>
      <c r="E32" s="38"/>
      <c r="F32" s="38"/>
      <c r="G32" s="38"/>
      <c r="H32" s="38"/>
      <c r="I32" s="38"/>
      <c r="J32" s="90"/>
      <c r="K32" s="91"/>
      <c r="L32" s="91"/>
      <c r="M32" s="92"/>
      <c r="N32" s="92"/>
      <c r="O32" s="92"/>
      <c r="P32" s="93"/>
      <c r="Q32" s="94"/>
    </row>
    <row r="33" spans="1:17" s="84" customFormat="1" ht="22.5" customHeight="1">
      <c r="A33" s="95" t="s">
        <v>42</v>
      </c>
      <c r="B33" s="96"/>
      <c r="C33" s="67"/>
      <c r="D33" s="67"/>
      <c r="E33" s="67"/>
      <c r="F33" s="96"/>
      <c r="G33" s="67"/>
      <c r="H33" s="67"/>
      <c r="I33" s="67"/>
      <c r="J33" s="67"/>
      <c r="K33" s="67"/>
      <c r="L33" s="67"/>
      <c r="M33" s="275" t="s">
        <v>43</v>
      </c>
      <c r="N33" s="275"/>
      <c r="O33" s="275"/>
      <c r="P33" s="275"/>
      <c r="Q33" s="68" t="s">
        <v>35</v>
      </c>
    </row>
    <row r="34" spans="1:17" s="84" customFormat="1" ht="3" customHeight="1">
      <c r="A34" s="97"/>
      <c r="B34" s="44"/>
      <c r="C34" s="83"/>
      <c r="D34" s="83"/>
      <c r="E34" s="83"/>
      <c r="F34" s="83"/>
      <c r="G34" s="83"/>
      <c r="H34" s="83"/>
      <c r="I34" s="83"/>
      <c r="J34" s="83"/>
      <c r="K34" s="44"/>
      <c r="L34" s="44"/>
      <c r="M34" s="44"/>
      <c r="N34" s="44"/>
      <c r="O34" s="44"/>
      <c r="P34" s="44"/>
      <c r="Q34" s="98"/>
    </row>
    <row r="35" spans="1:17" s="13" customFormat="1" ht="12.75" customHeight="1">
      <c r="A35" s="99" t="s">
        <v>36</v>
      </c>
      <c r="B35" s="100"/>
      <c r="C35" s="101" t="s">
        <v>44</v>
      </c>
      <c r="D35" s="101"/>
      <c r="E35" s="38"/>
      <c r="F35" s="38"/>
      <c r="G35" s="38"/>
      <c r="H35" s="38"/>
      <c r="I35" s="38"/>
      <c r="J35" s="38"/>
      <c r="K35" s="69"/>
      <c r="L35" s="51"/>
      <c r="M35" s="51"/>
      <c r="N35" s="51"/>
      <c r="O35" s="51"/>
      <c r="P35" s="51"/>
      <c r="Q35" s="53"/>
    </row>
    <row r="36" spans="1:17" s="13" customFormat="1" ht="12" customHeight="1">
      <c r="A36" s="99"/>
      <c r="B36" s="100"/>
      <c r="C36" s="101" t="s">
        <v>45</v>
      </c>
      <c r="D36" s="101"/>
      <c r="E36" s="38"/>
      <c r="F36" s="38"/>
      <c r="G36" s="38"/>
      <c r="H36" s="38"/>
      <c r="I36" s="38"/>
      <c r="J36" s="38"/>
      <c r="K36" s="69"/>
      <c r="L36" s="51"/>
      <c r="M36" s="51"/>
      <c r="N36" s="51"/>
      <c r="O36" s="51"/>
      <c r="P36" s="51"/>
      <c r="Q36" s="53"/>
    </row>
    <row r="37" spans="1:18" s="5" customFormat="1" ht="12" customHeight="1">
      <c r="A37" s="71"/>
      <c r="B37" s="72"/>
      <c r="C37" s="102" t="s">
        <v>69</v>
      </c>
      <c r="D37" s="102"/>
      <c r="E37" s="23"/>
      <c r="F37" s="23"/>
      <c r="G37" s="23"/>
      <c r="H37" s="23"/>
      <c r="I37" s="23"/>
      <c r="J37" s="23"/>
      <c r="K37" s="44"/>
      <c r="L37" s="23"/>
      <c r="M37" s="73"/>
      <c r="N37" s="268"/>
      <c r="O37" s="268"/>
      <c r="P37" s="44"/>
      <c r="Q37" s="79">
        <v>0</v>
      </c>
      <c r="R37" s="75">
        <v>0</v>
      </c>
    </row>
    <row r="38" spans="1:18" s="5" customFormat="1" ht="15.75" customHeight="1">
      <c r="A38" s="71" t="s">
        <v>37</v>
      </c>
      <c r="B38" s="72"/>
      <c r="C38" s="102" t="s">
        <v>47</v>
      </c>
      <c r="D38" s="102"/>
      <c r="E38" s="23"/>
      <c r="F38" s="23"/>
      <c r="G38" s="23"/>
      <c r="H38" s="23"/>
      <c r="I38" s="23"/>
      <c r="J38" s="23"/>
      <c r="K38" s="44"/>
      <c r="L38" s="30"/>
      <c r="M38" s="30"/>
      <c r="N38" s="30"/>
      <c r="O38" s="30"/>
      <c r="P38" s="30"/>
      <c r="Q38" s="31"/>
      <c r="R38" s="75"/>
    </row>
    <row r="39" spans="1:18" s="13" customFormat="1" ht="12" customHeight="1">
      <c r="A39" s="99"/>
      <c r="B39" s="100"/>
      <c r="C39" s="101" t="s">
        <v>48</v>
      </c>
      <c r="D39" s="101"/>
      <c r="E39" s="38"/>
      <c r="F39" s="38"/>
      <c r="G39" s="38"/>
      <c r="H39" s="38"/>
      <c r="I39" s="38"/>
      <c r="J39" s="38"/>
      <c r="K39" s="69"/>
      <c r="L39" s="30"/>
      <c r="M39" s="30"/>
      <c r="N39" s="30"/>
      <c r="O39" s="30"/>
      <c r="P39" s="30"/>
      <c r="Q39" s="31"/>
      <c r="R39" s="75"/>
    </row>
    <row r="40" spans="1:18" s="5" customFormat="1" ht="12" customHeight="1">
      <c r="A40" s="71"/>
      <c r="B40" s="72"/>
      <c r="C40" s="102" t="s">
        <v>70</v>
      </c>
      <c r="D40" s="102"/>
      <c r="E40" s="23"/>
      <c r="F40" s="23"/>
      <c r="G40" s="23"/>
      <c r="H40" s="23"/>
      <c r="I40" s="23"/>
      <c r="J40" s="23"/>
      <c r="K40" s="44"/>
      <c r="L40" s="30"/>
      <c r="M40" s="30"/>
      <c r="N40" s="268">
        <v>1</v>
      </c>
      <c r="O40" s="268"/>
      <c r="P40" s="44"/>
      <c r="Q40" s="79">
        <v>1</v>
      </c>
      <c r="R40" s="75">
        <v>1</v>
      </c>
    </row>
    <row r="41" spans="1:17" s="5" customFormat="1" ht="6" customHeight="1">
      <c r="A41" s="71"/>
      <c r="B41" s="72"/>
      <c r="C41" s="102"/>
      <c r="D41" s="102"/>
      <c r="E41" s="23"/>
      <c r="F41" s="23"/>
      <c r="G41" s="23"/>
      <c r="H41" s="23"/>
      <c r="I41" s="23"/>
      <c r="J41" s="23"/>
      <c r="K41" s="44"/>
      <c r="L41" s="30"/>
      <c r="M41" s="30"/>
      <c r="N41"/>
      <c r="O41"/>
      <c r="P41" s="44"/>
      <c r="Q41" s="103"/>
    </row>
    <row r="42" spans="1:17" s="5" customFormat="1" ht="16.5" customHeight="1">
      <c r="A42" s="71" t="s">
        <v>39</v>
      </c>
      <c r="B42" s="72"/>
      <c r="C42" s="102" t="s">
        <v>71</v>
      </c>
      <c r="D42" s="102"/>
      <c r="E42" s="23"/>
      <c r="F42" s="23"/>
      <c r="G42" s="23"/>
      <c r="H42" s="23"/>
      <c r="I42" s="23"/>
      <c r="J42" s="23"/>
      <c r="K42" s="44"/>
      <c r="L42" s="104"/>
      <c r="M42" s="73"/>
      <c r="N42" s="268"/>
      <c r="O42" s="268"/>
      <c r="P42" s="44"/>
      <c r="Q42" s="79">
        <v>0</v>
      </c>
    </row>
    <row r="43" spans="1:17" s="5" customFormat="1" ht="4.5" customHeight="1">
      <c r="A43" s="71"/>
      <c r="B43" s="72"/>
      <c r="C43" s="102"/>
      <c r="D43" s="102"/>
      <c r="E43" s="23"/>
      <c r="F43" s="23"/>
      <c r="G43" s="23"/>
      <c r="H43" s="23"/>
      <c r="I43" s="23"/>
      <c r="J43" s="23"/>
      <c r="K43" s="44"/>
      <c r="L43" s="104"/>
      <c r="M43" s="73"/>
      <c r="N43"/>
      <c r="O43"/>
      <c r="P43" s="44"/>
      <c r="Q43" s="103"/>
    </row>
    <row r="44" spans="1:17" s="5" customFormat="1" ht="17.25" customHeight="1">
      <c r="A44" s="71" t="s">
        <v>50</v>
      </c>
      <c r="B44" s="72"/>
      <c r="C44" s="102" t="s">
        <v>72</v>
      </c>
      <c r="D44" s="102"/>
      <c r="E44" s="23"/>
      <c r="F44" s="23"/>
      <c r="G44" s="23"/>
      <c r="H44" s="23"/>
      <c r="I44" s="23"/>
      <c r="J44" s="23"/>
      <c r="K44" s="44"/>
      <c r="L44" s="104"/>
      <c r="M44" s="73"/>
      <c r="N44" s="268"/>
      <c r="O44" s="268"/>
      <c r="P44" s="44"/>
      <c r="Q44" s="79">
        <v>0</v>
      </c>
    </row>
    <row r="45" spans="1:17" s="13" customFormat="1" ht="11.25" customHeight="1">
      <c r="A45" s="32"/>
      <c r="B45" s="38"/>
      <c r="C45" s="105" t="s">
        <v>52</v>
      </c>
      <c r="D45" s="38"/>
      <c r="E45" s="106"/>
      <c r="F45" s="38"/>
      <c r="G45" s="38"/>
      <c r="H45" s="38"/>
      <c r="I45" s="38"/>
      <c r="J45" s="30"/>
      <c r="K45" s="38"/>
      <c r="L45" s="38"/>
      <c r="M45" s="38"/>
      <c r="N45" s="38"/>
      <c r="O45" s="38"/>
      <c r="P45" s="38"/>
      <c r="Q45" s="43"/>
    </row>
    <row r="46" spans="1:17" s="84" customFormat="1" ht="21.75" customHeight="1">
      <c r="A46" s="107"/>
      <c r="B46" s="83"/>
      <c r="C46" s="108"/>
      <c r="D46" s="83"/>
      <c r="E46" s="83"/>
      <c r="F46" s="83"/>
      <c r="G46" s="83"/>
      <c r="H46" s="83"/>
      <c r="I46" s="83"/>
      <c r="J46" s="83"/>
      <c r="K46" s="108"/>
      <c r="L46" s="108"/>
      <c r="M46" s="277" t="s">
        <v>53</v>
      </c>
      <c r="N46" s="277"/>
      <c r="O46" s="277"/>
      <c r="P46" s="109"/>
      <c r="Q46" s="89">
        <v>1</v>
      </c>
    </row>
    <row r="47" spans="1:17" s="84" customFormat="1" ht="11.25" customHeight="1">
      <c r="A47" s="107"/>
      <c r="B47" s="83"/>
      <c r="C47" s="83"/>
      <c r="D47" s="83"/>
      <c r="E47" s="83"/>
      <c r="F47" s="83"/>
      <c r="G47" s="83"/>
      <c r="H47" s="83"/>
      <c r="I47" s="83"/>
      <c r="J47" s="83"/>
      <c r="K47" s="110"/>
      <c r="L47" s="110"/>
      <c r="M47" s="110"/>
      <c r="N47" s="110"/>
      <c r="O47" s="110"/>
      <c r="P47" s="111"/>
      <c r="Q47" s="112"/>
    </row>
    <row r="48" spans="1:17" s="1" customFormat="1" ht="19.5" customHeight="1">
      <c r="A48" s="281" t="s">
        <v>54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3"/>
    </row>
    <row r="49" spans="1:17" ht="15.75" customHeight="1">
      <c r="A49" s="113"/>
      <c r="B49" s="72"/>
      <c r="C49" s="102" t="s">
        <v>55</v>
      </c>
      <c r="D49" s="102"/>
      <c r="E49" s="23"/>
      <c r="F49" s="23"/>
      <c r="G49" s="23"/>
      <c r="H49" s="23"/>
      <c r="I49" s="23"/>
      <c r="J49" s="23"/>
      <c r="K49" s="44"/>
      <c r="L49" s="30"/>
      <c r="M49" s="30"/>
      <c r="N49" s="30"/>
      <c r="O49" s="30"/>
      <c r="P49" s="44"/>
      <c r="Q49" s="31"/>
    </row>
    <row r="50" spans="1:17" s="1" customFormat="1" ht="24.75" customHeight="1">
      <c r="A50" s="114"/>
      <c r="B50" s="100"/>
      <c r="C50" s="115" t="s">
        <v>73</v>
      </c>
      <c r="D50" s="101"/>
      <c r="E50" s="38"/>
      <c r="F50" s="38"/>
      <c r="G50" s="38"/>
      <c r="H50" s="38"/>
      <c r="I50" s="38"/>
      <c r="J50" s="38"/>
      <c r="K50" s="69"/>
      <c r="L50" s="51"/>
      <c r="M50" s="51"/>
      <c r="N50" s="51"/>
      <c r="O50" s="51"/>
      <c r="P50" s="69"/>
      <c r="Q50" s="116">
        <v>15.489999999999998</v>
      </c>
    </row>
    <row r="51" spans="1:17" ht="9.75" customHeight="1">
      <c r="A51" s="113"/>
      <c r="B51" s="72"/>
      <c r="C51" s="102"/>
      <c r="D51" s="102"/>
      <c r="E51" s="23"/>
      <c r="F51" s="23"/>
      <c r="G51" s="23"/>
      <c r="H51" s="23"/>
      <c r="I51" s="23"/>
      <c r="J51" s="23"/>
      <c r="K51" s="44"/>
      <c r="L51" s="30"/>
      <c r="M51" s="30"/>
      <c r="N51" s="30"/>
      <c r="O51" s="30"/>
      <c r="P51" s="44"/>
      <c r="Q51" s="103"/>
    </row>
    <row r="52" spans="1:17" ht="15.75" customHeight="1">
      <c r="A52" s="113"/>
      <c r="B52" s="72"/>
      <c r="C52" s="102" t="s">
        <v>57</v>
      </c>
      <c r="D52" s="102"/>
      <c r="E52" s="23"/>
      <c r="F52" s="23"/>
      <c r="G52" s="23"/>
      <c r="H52" s="23"/>
      <c r="I52" s="23"/>
      <c r="J52" s="23"/>
      <c r="K52" s="44"/>
      <c r="L52" s="30"/>
      <c r="M52" s="30"/>
      <c r="N52" s="30"/>
      <c r="O52" s="30"/>
      <c r="P52" s="44"/>
      <c r="Q52" s="31"/>
    </row>
    <row r="53" spans="1:17" s="1" customFormat="1" ht="24.75" customHeight="1">
      <c r="A53" s="114"/>
      <c r="B53" s="100"/>
      <c r="C53" s="115" t="s">
        <v>74</v>
      </c>
      <c r="D53" s="101"/>
      <c r="E53" s="38"/>
      <c r="F53" s="38"/>
      <c r="G53" s="38"/>
      <c r="H53" s="38"/>
      <c r="I53" s="38"/>
      <c r="J53" s="38"/>
      <c r="K53" s="69"/>
      <c r="L53" s="51"/>
      <c r="M53" s="51"/>
      <c r="N53" s="51"/>
      <c r="O53" s="51"/>
      <c r="P53" s="69"/>
      <c r="Q53" s="117">
        <v>15.489999999999998</v>
      </c>
    </row>
    <row r="54" spans="1:17" s="1" customFormat="1" ht="19.5" customHeight="1">
      <c r="A54" s="114"/>
      <c r="B54" s="100"/>
      <c r="C54" s="101"/>
      <c r="D54" s="101"/>
      <c r="E54" s="38"/>
      <c r="F54" s="38"/>
      <c r="G54" s="38"/>
      <c r="H54" s="38"/>
      <c r="I54" s="38"/>
      <c r="J54" s="38"/>
      <c r="K54" s="69"/>
      <c r="L54" s="51"/>
      <c r="M54" s="51"/>
      <c r="N54" s="51"/>
      <c r="O54" s="51"/>
      <c r="P54" s="69"/>
      <c r="Q54" s="118"/>
    </row>
    <row r="55" spans="1:17" ht="27.75" customHeight="1">
      <c r="A55" s="284" t="s">
        <v>59</v>
      </c>
      <c r="B55" s="285"/>
      <c r="C55" s="285"/>
      <c r="D55" s="285"/>
      <c r="E55" s="285"/>
      <c r="F55" s="285"/>
      <c r="G55" s="83"/>
      <c r="H55" s="83"/>
      <c r="I55" s="83"/>
      <c r="J55" s="83"/>
      <c r="K55" s="44"/>
      <c r="L55" s="44"/>
      <c r="M55" s="44"/>
      <c r="N55" s="44"/>
      <c r="O55" s="44"/>
      <c r="P55" s="44"/>
      <c r="Q55" s="119"/>
    </row>
    <row r="56" spans="1:17" s="7" customFormat="1" ht="18" customHeight="1">
      <c r="A56" s="120"/>
      <c r="B56" s="121"/>
      <c r="C56" s="286" t="s">
        <v>60</v>
      </c>
      <c r="D56" s="286"/>
      <c r="E56" s="286"/>
      <c r="F56" s="122"/>
      <c r="G56" s="121"/>
      <c r="H56" s="121"/>
      <c r="I56" s="121"/>
      <c r="J56" s="121"/>
      <c r="K56" s="123" t="s">
        <v>61</v>
      </c>
      <c r="M56" s="124"/>
      <c r="N56" s="124"/>
      <c r="O56" s="124"/>
      <c r="P56" s="124"/>
      <c r="Q56" s="125"/>
    </row>
    <row r="57" spans="1:17" s="13" customFormat="1" ht="23.25" customHeight="1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8"/>
      <c r="L57" s="128"/>
      <c r="M57" s="128"/>
      <c r="N57" s="128"/>
      <c r="O57" s="128"/>
      <c r="P57" s="128"/>
      <c r="Q57" s="129"/>
    </row>
    <row r="58" spans="1:17" s="13" customFormat="1" ht="17.25" customHeight="1">
      <c r="A58" s="32" t="s">
        <v>62</v>
      </c>
      <c r="B58" s="38"/>
      <c r="C58" s="38"/>
      <c r="D58" s="38"/>
      <c r="E58" s="38"/>
      <c r="F58" s="38"/>
      <c r="G58" s="38"/>
      <c r="H58" s="38"/>
      <c r="I58" s="38"/>
      <c r="J58" s="130" t="s">
        <v>63</v>
      </c>
      <c r="K58" s="69"/>
      <c r="L58" s="69"/>
      <c r="M58" s="69"/>
      <c r="N58" s="69"/>
      <c r="O58" s="69"/>
      <c r="P58" s="69"/>
      <c r="Q58" s="43"/>
    </row>
    <row r="59" spans="1:17" s="13" customFormat="1" ht="21.75" customHeight="1">
      <c r="A59" s="278" t="s">
        <v>64</v>
      </c>
      <c r="B59" s="279"/>
      <c r="C59" s="279"/>
      <c r="D59" s="279"/>
      <c r="E59" s="279"/>
      <c r="F59" s="279"/>
      <c r="G59" s="279"/>
      <c r="H59" s="279"/>
      <c r="I59" s="280"/>
      <c r="J59" s="64"/>
      <c r="K59" s="69"/>
      <c r="L59" s="69"/>
      <c r="M59" s="69"/>
      <c r="N59" s="69"/>
      <c r="O59" s="69"/>
      <c r="P59" s="69"/>
      <c r="Q59" s="43"/>
    </row>
    <row r="60" spans="1:17" s="13" customFormat="1" ht="8.25" customHeight="1">
      <c r="A60" s="126"/>
      <c r="B60" s="127"/>
      <c r="C60" s="127"/>
      <c r="D60" s="127"/>
      <c r="E60" s="127"/>
      <c r="F60" s="127"/>
      <c r="G60" s="127"/>
      <c r="H60" s="127"/>
      <c r="I60" s="127"/>
      <c r="J60" s="131"/>
      <c r="K60" s="128"/>
      <c r="L60" s="128"/>
      <c r="M60" s="128"/>
      <c r="N60" s="128"/>
      <c r="O60" s="128"/>
      <c r="P60" s="128"/>
      <c r="Q60" s="129"/>
    </row>
  </sheetData>
  <sheetProtection/>
  <mergeCells count="33">
    <mergeCell ref="A59:I59"/>
    <mergeCell ref="N42:O42"/>
    <mergeCell ref="N44:O44"/>
    <mergeCell ref="M46:O46"/>
    <mergeCell ref="A48:Q48"/>
    <mergeCell ref="A55:F55"/>
    <mergeCell ref="C56:E56"/>
    <mergeCell ref="N40:O40"/>
    <mergeCell ref="I17:J17"/>
    <mergeCell ref="E18:Q18"/>
    <mergeCell ref="F19:Q19"/>
    <mergeCell ref="G21:Q21"/>
    <mergeCell ref="M23:P23"/>
    <mergeCell ref="N25:O25"/>
    <mergeCell ref="N27:O27"/>
    <mergeCell ref="N29:O29"/>
    <mergeCell ref="M31:O31"/>
    <mergeCell ref="M33:P33"/>
    <mergeCell ref="N37:O37"/>
    <mergeCell ref="A16:C16"/>
    <mergeCell ref="A1:Q1"/>
    <mergeCell ref="A2:Q2"/>
    <mergeCell ref="A3:Q3"/>
    <mergeCell ref="A4:I4"/>
    <mergeCell ref="A6:Q6"/>
    <mergeCell ref="A8:C8"/>
    <mergeCell ref="D8:E8"/>
    <mergeCell ref="P8:Q8"/>
    <mergeCell ref="C10:Q10"/>
    <mergeCell ref="C11:Q11"/>
    <mergeCell ref="G12:I12"/>
    <mergeCell ref="K12:L12"/>
    <mergeCell ref="M12:Q12"/>
  </mergeCells>
  <conditionalFormatting sqref="E14">
    <cfRule type="cellIs" priority="1" dxfId="9" operator="notEqual" stopIfTrue="1">
      <formula>0</formula>
    </cfRule>
  </conditionalFormatting>
  <conditionalFormatting sqref="I14">
    <cfRule type="cellIs" priority="2" dxfId="8" operator="notEqual" stopIfTrue="1">
      <formula>0</formula>
    </cfRule>
  </conditionalFormatting>
  <conditionalFormatting sqref="D16:D17">
    <cfRule type="cellIs" priority="3" dxfId="7" operator="notEqual" stopIfTrue="1">
      <formula>0</formula>
    </cfRule>
  </conditionalFormatting>
  <conditionalFormatting sqref="K14">
    <cfRule type="cellIs" priority="4" dxfId="6" operator="notEqual" stopIfTrue="1">
      <formula>0</formula>
    </cfRule>
  </conditionalFormatting>
  <conditionalFormatting sqref="K16:K17">
    <cfRule type="cellIs" priority="5" dxfId="5" operator="notEqual" stopIfTrue="1">
      <formula>0</formula>
    </cfRule>
  </conditionalFormatting>
  <conditionalFormatting sqref="H16:H17">
    <cfRule type="cellIs" priority="6" dxfId="4" operator="notEqual" stopIfTrue="1">
      <formula>0</formula>
    </cfRule>
  </conditionalFormatting>
  <conditionalFormatting sqref="J4 G12:I12 N29:O29 K12:L12 N37:O37 N25:O25 N27:O27 N40:O40 N42:O42 N44:O44 D8 P8">
    <cfRule type="cellIs" priority="7" dxfId="0" operator="equal" stopIfTrue="1">
      <formula>0</formula>
    </cfRule>
  </conditionalFormatting>
  <conditionalFormatting sqref="I17:J17">
    <cfRule type="expression" priority="8" dxfId="19" stopIfTrue="1">
      <formula>H16&gt;0</formula>
    </cfRule>
  </conditionalFormatting>
  <dataValidations count="9">
    <dataValidation type="whole" allowBlank="1" showInputMessage="1" showErrorMessage="1" errorTitle="ATENÇÃO" error="Deverá ser registrado apenas o 1 Certificado, o de provimento do cargo!!!" sqref="N37:O37">
      <formula1>0</formula1>
      <formula2>1</formula2>
    </dataValidation>
    <dataValidation type="whole" allowBlank="1" showInputMessage="1" showErrorMessage="1" errorTitle="ATENÇÃO" error="Deverão ser registrados apenas números inteiros!!!" sqref="N25:O25">
      <formula1>0</formula1>
      <formula2>10000000000000000</formula2>
    </dataValidation>
    <dataValidation type="list" allowBlank="1" showInputMessage="1" showErrorMessage="1" errorTitle="Escolha" error="Não há necessidade de digitar o campo de atuação, apenas assinale o campo desejado." sqref="G21:Q21">
      <formula1>$R$16:$R$19</formula1>
    </dataValidation>
    <dataValidation type="custom" allowBlank="1" showInputMessage="1" showErrorMessage="1" errorTitle="ATENÇÃO" error="Apenas uma situação deverá ser assinalada!!!" sqref="K14">
      <formula1>K14&gt;I14</formula1>
    </dataValidation>
    <dataValidation type="custom" allowBlank="1" showInputMessage="1" showErrorMessage="1" errorTitle="ATENÇÃO" error="Apenas uma condição deve ser assinalada!!" sqref="K17">
      <formula1>K17&gt;H17</formula1>
    </dataValidation>
    <dataValidation type="custom" allowBlank="1" showInputMessage="1" showErrorMessage="1" errorTitle="ATENÇÃO" error="Apenas uma condição deve ser assinalada!!" sqref="D17">
      <formula1>D17&gt;H17</formula1>
    </dataValidation>
    <dataValidation type="custom" allowBlank="1" showInputMessage="1" showErrorMessage="1" errorTitle="ATENÇÃO" error="Apenas uma situação deverá ser assinalada!!!" sqref="E14">
      <formula1>E14&gt;I14</formula1>
    </dataValidation>
    <dataValidation type="custom" allowBlank="1" showInputMessage="1" showErrorMessage="1" errorTitle="ATENÇÃO" error="Apenas uma condição deve ser assinalada!!" sqref="H17">
      <formula1>D17&gt;H17</formula1>
    </dataValidation>
    <dataValidation type="custom" allowBlank="1" showInputMessage="1" showErrorMessage="1" errorTitle="ATENÇÃO" error="Apenas uma situação deverá ser assinalada!!!" sqref="I14">
      <formula1>E14&gt;I14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68"/>
  <sheetViews>
    <sheetView showGridLines="0" tabSelected="1" zoomScalePageLayoutView="0" workbookViewId="0" topLeftCell="A1">
      <selection activeCell="N28" sqref="N28"/>
    </sheetView>
  </sheetViews>
  <sheetFormatPr defaultColWidth="9.140625" defaultRowHeight="15"/>
  <cols>
    <col min="1" max="1" width="7.00390625" style="133" customWidth="1"/>
    <col min="2" max="2" width="0.85546875" style="133" customWidth="1"/>
    <col min="3" max="3" width="12.140625" style="133" customWidth="1"/>
    <col min="4" max="4" width="4.421875" style="133" customWidth="1"/>
    <col min="5" max="5" width="4.57421875" style="133" customWidth="1"/>
    <col min="6" max="6" width="6.421875" style="133" customWidth="1"/>
    <col min="7" max="8" width="4.28125" style="133" customWidth="1"/>
    <col min="9" max="9" width="4.421875" style="133" customWidth="1"/>
    <col min="10" max="10" width="12.28125" style="133" customWidth="1"/>
    <col min="11" max="11" width="4.57421875" style="134" customWidth="1"/>
    <col min="12" max="12" width="7.421875" style="134" customWidth="1"/>
    <col min="13" max="13" width="4.57421875" style="134" customWidth="1"/>
    <col min="14" max="14" width="2.7109375" style="134" customWidth="1"/>
    <col min="15" max="15" width="5.00390625" style="134" customWidth="1"/>
    <col min="16" max="16" width="4.28125" style="134" customWidth="1"/>
    <col min="17" max="17" width="12.421875" style="133" customWidth="1"/>
    <col min="18" max="18" width="22.57421875" style="133" hidden="1" customWidth="1"/>
    <col min="19" max="16384" width="9.140625" style="133" customWidth="1"/>
  </cols>
  <sheetData>
    <row r="1" spans="1:17" s="157" customFormat="1" ht="12.75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17" s="157" customFormat="1" ht="12" customHeight="1">
      <c r="A2" s="302" t="s">
        <v>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17" s="157" customFormat="1" ht="12" customHeight="1">
      <c r="A3" s="303" t="s">
        <v>105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</row>
    <row r="4" spans="1:17" s="157" customFormat="1" ht="12.75" customHeight="1">
      <c r="A4" s="305"/>
      <c r="B4" s="305"/>
      <c r="C4" s="305"/>
      <c r="D4" s="305"/>
      <c r="E4" s="305"/>
      <c r="F4" s="305"/>
      <c r="G4" s="305"/>
      <c r="H4" s="305"/>
      <c r="I4" s="305"/>
      <c r="J4" s="238"/>
      <c r="K4" s="133"/>
      <c r="L4" s="133"/>
      <c r="M4" s="133"/>
      <c r="N4" s="133"/>
      <c r="O4" s="133"/>
      <c r="P4" s="133"/>
      <c r="Q4" s="133"/>
    </row>
    <row r="5" spans="1:17" s="237" customFormat="1" ht="9" customHeight="1">
      <c r="A5" s="230"/>
      <c r="B5" s="230"/>
      <c r="C5" s="230"/>
      <c r="D5" s="230"/>
      <c r="E5" s="230"/>
      <c r="F5" s="230"/>
      <c r="G5" s="230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s="183" customFormat="1" ht="21" customHeight="1">
      <c r="A6" s="306" t="s">
        <v>5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</row>
    <row r="7" spans="1:17" s="235" customFormat="1" ht="15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</row>
    <row r="8" spans="1:17" s="235" customFormat="1" ht="18.75" customHeight="1">
      <c r="A8" s="307" t="s">
        <v>6</v>
      </c>
      <c r="B8" s="307"/>
      <c r="C8" s="307"/>
      <c r="D8" s="308">
        <v>2019</v>
      </c>
      <c r="E8" s="308"/>
      <c r="F8" s="147"/>
      <c r="G8" s="147"/>
      <c r="H8" s="147"/>
      <c r="I8" s="147"/>
      <c r="J8" s="147"/>
      <c r="K8" s="147"/>
      <c r="M8" s="236" t="s">
        <v>7</v>
      </c>
      <c r="O8" s="147"/>
      <c r="P8" s="309">
        <v>43281</v>
      </c>
      <c r="Q8" s="309"/>
    </row>
    <row r="9" spans="1:17" s="135" customFormat="1" ht="3" customHeight="1">
      <c r="A9" s="234"/>
      <c r="B9" s="233"/>
      <c r="C9" s="233"/>
      <c r="D9" s="233"/>
      <c r="E9" s="233"/>
      <c r="F9" s="233"/>
      <c r="G9" s="233"/>
      <c r="H9" s="233"/>
      <c r="I9" s="233"/>
      <c r="J9" s="233"/>
      <c r="K9" s="232"/>
      <c r="L9" s="232"/>
      <c r="M9" s="232"/>
      <c r="N9" s="232"/>
      <c r="O9" s="232"/>
      <c r="P9" s="232"/>
      <c r="Q9" s="231"/>
    </row>
    <row r="10" spans="1:17" s="183" customFormat="1" ht="18" customHeight="1">
      <c r="A10" s="16" t="s">
        <v>10</v>
      </c>
      <c r="B10" s="17"/>
      <c r="C10" s="290"/>
      <c r="D10" s="290"/>
      <c r="E10" s="290"/>
      <c r="F10" s="290"/>
      <c r="G10" s="290"/>
      <c r="H10" s="290"/>
      <c r="I10" s="290"/>
      <c r="J10" s="290"/>
      <c r="K10" s="245"/>
      <c r="L10" s="245" t="s">
        <v>12</v>
      </c>
      <c r="M10" s="291"/>
      <c r="N10" s="290"/>
      <c r="O10" s="290"/>
      <c r="P10" s="290"/>
      <c r="Q10" s="292"/>
    </row>
    <row r="11" spans="1:17" s="183" customFormat="1" ht="22.5" customHeight="1">
      <c r="A11" s="14" t="s">
        <v>75</v>
      </c>
      <c r="B11" s="15"/>
      <c r="C11" s="298"/>
      <c r="D11" s="298"/>
      <c r="E11" s="298"/>
      <c r="F11" s="298"/>
      <c r="G11" s="298"/>
      <c r="H11" s="298"/>
      <c r="I11" s="239" t="s">
        <v>93</v>
      </c>
      <c r="J11" s="298"/>
      <c r="K11" s="298"/>
      <c r="L11" s="298"/>
      <c r="M11" s="298"/>
      <c r="N11" s="298"/>
      <c r="O11" s="298"/>
      <c r="P11" s="298"/>
      <c r="Q11" s="299"/>
    </row>
    <row r="12" spans="1:17" s="183" customFormat="1" ht="18" customHeight="1">
      <c r="A12" s="18" t="s">
        <v>94</v>
      </c>
      <c r="B12" s="241"/>
      <c r="C12" s="298"/>
      <c r="D12" s="298" t="s">
        <v>95</v>
      </c>
      <c r="E12" s="298"/>
      <c r="F12" s="298"/>
      <c r="G12" s="298"/>
      <c r="H12" s="298"/>
      <c r="I12" s="298"/>
      <c r="J12" s="299"/>
      <c r="K12" s="246" t="s">
        <v>15</v>
      </c>
      <c r="L12" s="300"/>
      <c r="M12" s="300"/>
      <c r="N12" s="300"/>
      <c r="O12" s="300"/>
      <c r="P12" s="240" t="s">
        <v>13</v>
      </c>
      <c r="Q12" s="247"/>
    </row>
    <row r="13" spans="1:17" s="183" customFormat="1" ht="18" customHeight="1">
      <c r="A13" s="25"/>
      <c r="B13" s="26"/>
      <c r="C13" s="27"/>
      <c r="D13" s="27"/>
      <c r="E13" s="240"/>
      <c r="F13" s="28"/>
      <c r="G13" s="240"/>
      <c r="H13" s="240"/>
      <c r="I13" s="240"/>
      <c r="J13" s="29"/>
      <c r="K13" s="241"/>
      <c r="L13" s="30"/>
      <c r="M13" s="30"/>
      <c r="N13" s="30"/>
      <c r="O13" s="30"/>
      <c r="P13" s="30"/>
      <c r="Q13" s="31"/>
    </row>
    <row r="14" spans="1:17" s="135" customFormat="1" ht="17.25" customHeight="1">
      <c r="A14" s="32"/>
      <c r="B14" s="33"/>
      <c r="C14" s="13"/>
      <c r="D14" s="35" t="s">
        <v>16</v>
      </c>
      <c r="E14" s="36"/>
      <c r="F14" s="13"/>
      <c r="G14" s="293" t="s">
        <v>96</v>
      </c>
      <c r="H14" s="294"/>
      <c r="I14" s="36"/>
      <c r="J14" s="39" t="s">
        <v>97</v>
      </c>
      <c r="K14" s="40"/>
      <c r="L14" s="295" t="s">
        <v>98</v>
      </c>
      <c r="M14" s="296"/>
      <c r="N14" s="296"/>
      <c r="O14" s="297"/>
      <c r="P14" s="40"/>
      <c r="Q14" s="43"/>
    </row>
    <row r="15" spans="1:17" s="183" customFormat="1" ht="11.25" customHeight="1">
      <c r="A15" s="16"/>
      <c r="B15" s="17"/>
      <c r="C15" s="17"/>
      <c r="D15" s="17"/>
      <c r="E15" s="17"/>
      <c r="F15" s="23"/>
      <c r="G15" s="241"/>
      <c r="H15" s="241"/>
      <c r="I15" s="241"/>
      <c r="J15" s="23"/>
      <c r="K15" s="26"/>
      <c r="L15" s="44"/>
      <c r="M15" s="44"/>
      <c r="N15" s="44"/>
      <c r="O15" s="44"/>
      <c r="P15" s="44"/>
      <c r="Q15" s="45"/>
    </row>
    <row r="16" spans="1:18" s="183" customFormat="1" ht="17.25" customHeight="1">
      <c r="A16" s="248" t="s">
        <v>99</v>
      </c>
      <c r="B16" s="35"/>
      <c r="C16" s="5"/>
      <c r="D16" s="35" t="s">
        <v>100</v>
      </c>
      <c r="E16" s="40"/>
      <c r="F16" s="15"/>
      <c r="G16" s="5"/>
      <c r="H16" s="35" t="s">
        <v>101</v>
      </c>
      <c r="I16" s="40"/>
      <c r="J16" s="39" t="s">
        <v>102</v>
      </c>
      <c r="K16" s="40"/>
      <c r="L16" s="3"/>
      <c r="M16" s="5"/>
      <c r="N16" s="3"/>
      <c r="O16" s="39" t="s">
        <v>103</v>
      </c>
      <c r="P16" s="40"/>
      <c r="Q16" s="47"/>
      <c r="R16" s="183" t="s">
        <v>24</v>
      </c>
    </row>
    <row r="17" spans="1:18" s="135" customFormat="1" ht="7.5" customHeight="1">
      <c r="A17" s="48"/>
      <c r="B17" s="49"/>
      <c r="C17" s="49"/>
      <c r="D17" s="49"/>
      <c r="E17" s="38"/>
      <c r="F17" s="50"/>
      <c r="G17" s="51"/>
      <c r="H17" s="49"/>
      <c r="I17" s="269" t="s">
        <v>25</v>
      </c>
      <c r="J17" s="269"/>
      <c r="K17" s="49"/>
      <c r="L17" s="51"/>
      <c r="M17" s="52"/>
      <c r="N17" s="51"/>
      <c r="O17" s="249" t="s">
        <v>104</v>
      </c>
      <c r="P17" s="51"/>
      <c r="Q17" s="53"/>
      <c r="R17" s="183" t="s">
        <v>27</v>
      </c>
    </row>
    <row r="18" spans="1:18" s="183" customFormat="1" ht="18.75" customHeight="1">
      <c r="A18" s="229" t="s">
        <v>28</v>
      </c>
      <c r="B18" s="227"/>
      <c r="C18" s="167"/>
      <c r="D18" s="167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1"/>
      <c r="R18" s="183" t="s">
        <v>30</v>
      </c>
    </row>
    <row r="19" spans="1:18" s="183" customFormat="1" ht="21" customHeight="1">
      <c r="A19" s="228" t="s">
        <v>31</v>
      </c>
      <c r="B19" s="227"/>
      <c r="C19" s="167"/>
      <c r="D19" s="167"/>
      <c r="E19" s="167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1"/>
      <c r="R19" s="183" t="s">
        <v>32</v>
      </c>
    </row>
    <row r="20" spans="1:17" s="135" customFormat="1" ht="8.25" customHeight="1" thickBot="1">
      <c r="A20" s="226"/>
      <c r="B20" s="225"/>
      <c r="C20" s="224"/>
      <c r="D20" s="224"/>
      <c r="E20" s="224"/>
      <c r="F20" s="224"/>
      <c r="G20" s="224"/>
      <c r="H20" s="224"/>
      <c r="I20" s="224"/>
      <c r="J20" s="224"/>
      <c r="K20" s="223"/>
      <c r="L20" s="223"/>
      <c r="M20" s="223"/>
      <c r="N20" s="223"/>
      <c r="O20" s="223"/>
      <c r="P20" s="223"/>
      <c r="Q20" s="222"/>
    </row>
    <row r="21" spans="1:17" s="135" customFormat="1" ht="26.25" customHeight="1" thickTop="1">
      <c r="A21" s="221"/>
      <c r="B21" s="220"/>
      <c r="C21" s="219"/>
      <c r="D21" s="203"/>
      <c r="E21" s="218"/>
      <c r="F21" s="218"/>
      <c r="G21" s="312" t="s">
        <v>24</v>
      </c>
      <c r="H21" s="313"/>
      <c r="I21" s="313"/>
      <c r="J21" s="313"/>
      <c r="K21" s="313"/>
      <c r="L21" s="313"/>
      <c r="M21" s="313"/>
      <c r="N21" s="313"/>
      <c r="O21" s="313"/>
      <c r="P21" s="313"/>
      <c r="Q21" s="314"/>
    </row>
    <row r="22" spans="1:17" s="135" customFormat="1" ht="3.75" customHeight="1">
      <c r="A22" s="143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5"/>
    </row>
    <row r="23" spans="1:18" s="135" customFormat="1" ht="23.25" customHeight="1">
      <c r="A23" s="217" t="s">
        <v>33</v>
      </c>
      <c r="B23" s="216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315" t="s">
        <v>34</v>
      </c>
      <c r="N23" s="315"/>
      <c r="O23" s="315"/>
      <c r="P23" s="315"/>
      <c r="Q23" s="193" t="s">
        <v>35</v>
      </c>
      <c r="R23" s="203"/>
    </row>
    <row r="24" spans="1:18" s="135" customFormat="1" ht="4.5" customHeight="1">
      <c r="A24" s="146"/>
      <c r="B24" s="145"/>
      <c r="C24" s="145"/>
      <c r="D24" s="145"/>
      <c r="E24" s="145"/>
      <c r="F24" s="145"/>
      <c r="G24" s="145"/>
      <c r="H24" s="145"/>
      <c r="I24" s="145"/>
      <c r="J24" s="145"/>
      <c r="K24" s="142"/>
      <c r="L24" s="142"/>
      <c r="M24" s="142"/>
      <c r="N24" s="142"/>
      <c r="O24" s="142"/>
      <c r="P24" s="142"/>
      <c r="Q24" s="215"/>
      <c r="R24" s="203"/>
    </row>
    <row r="25" spans="1:18" s="183" customFormat="1" ht="13.5" customHeight="1">
      <c r="A25" s="187" t="s">
        <v>36</v>
      </c>
      <c r="B25" s="169"/>
      <c r="C25" s="167" t="s">
        <v>109</v>
      </c>
      <c r="D25" s="167"/>
      <c r="E25" s="167"/>
      <c r="F25" s="167"/>
      <c r="G25" s="167"/>
      <c r="H25" s="167"/>
      <c r="I25" s="167"/>
      <c r="J25" s="167"/>
      <c r="K25" s="214"/>
      <c r="L25" s="167"/>
      <c r="M25" s="185"/>
      <c r="N25" s="316"/>
      <c r="O25" s="316"/>
      <c r="P25" s="214"/>
      <c r="Q25" s="213">
        <f>IF(R25&gt;100,100,R25)</f>
        <v>0</v>
      </c>
      <c r="R25" s="188">
        <f>(N25*0.001)</f>
        <v>0</v>
      </c>
    </row>
    <row r="26" spans="1:18" s="183" customFormat="1" ht="16.5" customHeight="1">
      <c r="A26" s="187" t="s">
        <v>37</v>
      </c>
      <c r="B26" s="169"/>
      <c r="C26" s="167" t="s">
        <v>38</v>
      </c>
      <c r="D26" s="167"/>
      <c r="E26" s="167"/>
      <c r="F26" s="167"/>
      <c r="G26" s="167"/>
      <c r="H26" s="167"/>
      <c r="I26" s="167"/>
      <c r="J26" s="167"/>
      <c r="K26" s="155"/>
      <c r="L26" s="167"/>
      <c r="M26" s="185"/>
      <c r="N26" s="212"/>
      <c r="O26" s="212"/>
      <c r="P26" s="211"/>
      <c r="Q26" s="210"/>
      <c r="R26" s="188">
        <f>(N27*0.005)</f>
        <v>0</v>
      </c>
    </row>
    <row r="27" spans="1:18" s="183" customFormat="1" ht="11.25" customHeight="1">
      <c r="A27" s="187"/>
      <c r="B27" s="169"/>
      <c r="C27" s="167" t="s">
        <v>107</v>
      </c>
      <c r="D27" s="167"/>
      <c r="E27" s="167"/>
      <c r="F27" s="167"/>
      <c r="G27" s="167"/>
      <c r="H27" s="167"/>
      <c r="I27" s="167"/>
      <c r="J27" s="167"/>
      <c r="K27" s="155"/>
      <c r="L27" s="167"/>
      <c r="M27" s="185"/>
      <c r="N27" s="301"/>
      <c r="O27" s="301"/>
      <c r="P27" s="155"/>
      <c r="Q27" s="184">
        <f>IF(R26&gt;100,100,R26)</f>
        <v>0</v>
      </c>
      <c r="R27" s="188"/>
    </row>
    <row r="28" spans="1:18" s="183" customFormat="1" ht="16.5" customHeight="1">
      <c r="A28" s="187" t="s">
        <v>39</v>
      </c>
      <c r="B28" s="169"/>
      <c r="C28" s="167" t="s">
        <v>40</v>
      </c>
      <c r="D28" s="167"/>
      <c r="E28" s="167"/>
      <c r="F28" s="167"/>
      <c r="G28" s="167"/>
      <c r="H28" s="167"/>
      <c r="I28" s="167"/>
      <c r="J28" s="167"/>
      <c r="K28" s="155"/>
      <c r="L28" s="167"/>
      <c r="M28" s="185"/>
      <c r="N28" s="185"/>
      <c r="O28" s="185"/>
      <c r="P28" s="155"/>
      <c r="Q28" s="209"/>
      <c r="R28" s="188"/>
    </row>
    <row r="29" spans="1:18" s="173" customFormat="1" ht="12" customHeight="1">
      <c r="A29" s="207"/>
      <c r="B29" s="155"/>
      <c r="C29" s="208" t="s">
        <v>108</v>
      </c>
      <c r="D29" s="208"/>
      <c r="E29" s="156"/>
      <c r="F29" s="156"/>
      <c r="G29" s="156"/>
      <c r="H29" s="156"/>
      <c r="I29" s="156"/>
      <c r="J29" s="156"/>
      <c r="K29" s="155"/>
      <c r="L29" s="156"/>
      <c r="M29" s="185"/>
      <c r="N29" s="301"/>
      <c r="O29" s="301"/>
      <c r="P29" s="155"/>
      <c r="Q29" s="184">
        <f>IF(R29&gt;80,80,R29)</f>
        <v>0</v>
      </c>
      <c r="R29" s="188">
        <f>(N29*0.002)</f>
        <v>0</v>
      </c>
    </row>
    <row r="30" spans="1:18" s="173" customFormat="1" ht="5.25" customHeight="1">
      <c r="A30" s="207"/>
      <c r="B30" s="155"/>
      <c r="C30" s="156"/>
      <c r="D30" s="156"/>
      <c r="E30" s="156"/>
      <c r="F30" s="156"/>
      <c r="G30" s="156"/>
      <c r="H30" s="156"/>
      <c r="I30" s="156"/>
      <c r="J30" s="156"/>
      <c r="K30" s="155"/>
      <c r="L30" s="156"/>
      <c r="M30" s="155"/>
      <c r="N30" s="155"/>
      <c r="O30" s="155"/>
      <c r="P30" s="155"/>
      <c r="Q30" s="206"/>
      <c r="R30" s="205"/>
    </row>
    <row r="31" spans="1:18" s="135" customFormat="1" ht="21.75" customHeight="1">
      <c r="A31" s="202"/>
      <c r="B31" s="142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317" t="s">
        <v>41</v>
      </c>
      <c r="N31" s="317"/>
      <c r="O31" s="317"/>
      <c r="P31" s="204"/>
      <c r="Q31" s="178">
        <f>SUM(Q25:Q29)</f>
        <v>0</v>
      </c>
      <c r="R31" s="203"/>
    </row>
    <row r="32" spans="1:17" s="135" customFormat="1" ht="7.5" customHeight="1">
      <c r="A32" s="202"/>
      <c r="B32" s="142"/>
      <c r="C32" s="145"/>
      <c r="D32" s="145"/>
      <c r="E32" s="145"/>
      <c r="F32" s="145"/>
      <c r="G32" s="145"/>
      <c r="H32" s="145"/>
      <c r="I32" s="145"/>
      <c r="J32" s="201"/>
      <c r="K32" s="200"/>
      <c r="L32" s="200"/>
      <c r="M32" s="199"/>
      <c r="N32" s="199"/>
      <c r="O32" s="199"/>
      <c r="P32" s="198"/>
      <c r="Q32" s="197"/>
    </row>
    <row r="33" spans="1:17" s="173" customFormat="1" ht="22.5" customHeight="1">
      <c r="A33" s="196" t="s">
        <v>42</v>
      </c>
      <c r="B33" s="195"/>
      <c r="C33" s="194"/>
      <c r="D33" s="194"/>
      <c r="E33" s="194"/>
      <c r="F33" s="195"/>
      <c r="G33" s="194"/>
      <c r="H33" s="194"/>
      <c r="I33" s="194"/>
      <c r="J33" s="194"/>
      <c r="K33" s="194"/>
      <c r="L33" s="194"/>
      <c r="M33" s="315" t="s">
        <v>43</v>
      </c>
      <c r="N33" s="315"/>
      <c r="O33" s="315"/>
      <c r="P33" s="315"/>
      <c r="Q33" s="193" t="s">
        <v>35</v>
      </c>
    </row>
    <row r="34" spans="1:17" s="173" customFormat="1" ht="3" customHeight="1">
      <c r="A34" s="192"/>
      <c r="B34" s="155"/>
      <c r="C34" s="156"/>
      <c r="D34" s="156"/>
      <c r="E34" s="156"/>
      <c r="F34" s="156"/>
      <c r="G34" s="156"/>
      <c r="H34" s="156"/>
      <c r="I34" s="156"/>
      <c r="J34" s="156"/>
      <c r="K34" s="155"/>
      <c r="L34" s="155"/>
      <c r="M34" s="155"/>
      <c r="N34" s="155"/>
      <c r="O34" s="155"/>
      <c r="P34" s="155"/>
      <c r="Q34" s="191"/>
    </row>
    <row r="35" spans="1:17" s="135" customFormat="1" ht="12.75" customHeight="1">
      <c r="A35" s="189" t="s">
        <v>91</v>
      </c>
      <c r="B35" s="161"/>
      <c r="C35" s="160" t="s">
        <v>44</v>
      </c>
      <c r="D35" s="160"/>
      <c r="E35" s="145"/>
      <c r="F35" s="145"/>
      <c r="G35" s="145"/>
      <c r="H35" s="145"/>
      <c r="I35" s="145"/>
      <c r="J35" s="145"/>
      <c r="K35" s="142"/>
      <c r="L35" s="159"/>
      <c r="M35" s="159"/>
      <c r="N35" s="159"/>
      <c r="O35" s="159"/>
      <c r="P35" s="159"/>
      <c r="Q35" s="190"/>
    </row>
    <row r="36" spans="1:17" s="135" customFormat="1" ht="12" customHeight="1">
      <c r="A36" s="189"/>
      <c r="B36" s="161"/>
      <c r="C36" s="160" t="s">
        <v>45</v>
      </c>
      <c r="D36" s="160"/>
      <c r="E36" s="145"/>
      <c r="F36" s="145"/>
      <c r="G36" s="145"/>
      <c r="H36" s="145"/>
      <c r="I36" s="145"/>
      <c r="J36" s="145"/>
      <c r="K36" s="142"/>
      <c r="L36" s="159"/>
      <c r="M36" s="159"/>
      <c r="N36" s="159"/>
      <c r="O36" s="159"/>
      <c r="P36" s="159"/>
      <c r="Q36" s="190"/>
    </row>
    <row r="37" spans="1:18" s="183" customFormat="1" ht="12" customHeight="1">
      <c r="A37" s="187"/>
      <c r="B37" s="169"/>
      <c r="C37" s="168" t="s">
        <v>46</v>
      </c>
      <c r="D37" s="168"/>
      <c r="E37" s="167"/>
      <c r="F37" s="167"/>
      <c r="G37" s="167"/>
      <c r="H37" s="167"/>
      <c r="I37" s="167"/>
      <c r="J37" s="167"/>
      <c r="K37" s="155"/>
      <c r="L37" s="167"/>
      <c r="M37" s="185"/>
      <c r="N37" s="301"/>
      <c r="O37" s="301"/>
      <c r="P37" s="155"/>
      <c r="Q37" s="184">
        <f>IF(R37&gt;10,10,R37)</f>
        <v>0</v>
      </c>
      <c r="R37" s="188">
        <f>(N37*10)</f>
        <v>0</v>
      </c>
    </row>
    <row r="38" spans="1:18" s="183" customFormat="1" ht="15.75" customHeight="1">
      <c r="A38" s="187" t="s">
        <v>92</v>
      </c>
      <c r="B38" s="169"/>
      <c r="C38" s="288" t="s">
        <v>76</v>
      </c>
      <c r="D38" s="288"/>
      <c r="E38" s="288"/>
      <c r="F38" s="288"/>
      <c r="G38" s="288"/>
      <c r="H38" s="288"/>
      <c r="I38" s="288"/>
      <c r="J38" s="288"/>
      <c r="K38" s="288"/>
      <c r="L38" s="288"/>
      <c r="M38" s="30"/>
      <c r="N38" s="166"/>
      <c r="O38" s="166"/>
      <c r="P38" s="166"/>
      <c r="Q38" s="165"/>
      <c r="R38" s="188"/>
    </row>
    <row r="39" spans="1:18" s="135" customFormat="1" ht="12" customHeight="1">
      <c r="A39" s="189"/>
      <c r="B39" s="161"/>
      <c r="C39" s="287" t="s">
        <v>77</v>
      </c>
      <c r="D39" s="287"/>
      <c r="E39" s="287"/>
      <c r="F39" s="287"/>
      <c r="G39" s="287"/>
      <c r="H39" s="287"/>
      <c r="I39" s="287"/>
      <c r="J39" s="287"/>
      <c r="K39" s="287"/>
      <c r="L39" s="287"/>
      <c r="M39" s="30"/>
      <c r="N39" s="166"/>
      <c r="O39" s="166"/>
      <c r="P39" s="166"/>
      <c r="Q39" s="165"/>
      <c r="R39" s="188"/>
    </row>
    <row r="40" spans="1:18" s="135" customFormat="1" ht="12" customHeight="1">
      <c r="A40" s="189"/>
      <c r="B40" s="161"/>
      <c r="C40" s="102" t="s">
        <v>78</v>
      </c>
      <c r="D40" s="102"/>
      <c r="E40" s="38" t="s">
        <v>79</v>
      </c>
      <c r="F40" s="23"/>
      <c r="G40" s="23"/>
      <c r="H40" s="23"/>
      <c r="I40" s="23"/>
      <c r="J40" s="23"/>
      <c r="K40" s="44"/>
      <c r="L40" s="30"/>
      <c r="M40" s="30"/>
      <c r="N40" s="166"/>
      <c r="O40" s="166"/>
      <c r="P40" s="166"/>
      <c r="Q40" s="165"/>
      <c r="R40" s="188"/>
    </row>
    <row r="41" spans="1:18" s="135" customFormat="1" ht="12" customHeight="1">
      <c r="A41" s="189"/>
      <c r="B41" s="161"/>
      <c r="C41" s="102" t="s">
        <v>80</v>
      </c>
      <c r="D41" s="102"/>
      <c r="E41" s="23"/>
      <c r="F41" s="23"/>
      <c r="G41" s="23"/>
      <c r="H41" s="23"/>
      <c r="I41" s="23"/>
      <c r="J41" s="23"/>
      <c r="K41" s="44"/>
      <c r="L41" s="23"/>
      <c r="M41" s="73"/>
      <c r="N41" s="166"/>
      <c r="O41" s="166"/>
      <c r="P41" s="166"/>
      <c r="Q41" s="165"/>
      <c r="R41" s="188"/>
    </row>
    <row r="42" spans="1:18" s="135" customFormat="1" ht="12" customHeight="1">
      <c r="A42" s="189"/>
      <c r="B42" s="161"/>
      <c r="C42" s="288" t="s">
        <v>81</v>
      </c>
      <c r="D42" s="288"/>
      <c r="E42" s="288"/>
      <c r="F42" s="288"/>
      <c r="G42" s="288"/>
      <c r="H42" s="288"/>
      <c r="I42" s="288"/>
      <c r="J42" s="288"/>
      <c r="K42" s="288"/>
      <c r="L42" s="288"/>
      <c r="M42" s="73"/>
      <c r="N42" s="166"/>
      <c r="O42" s="166"/>
      <c r="P42" s="166"/>
      <c r="Q42" s="165"/>
      <c r="R42" s="188"/>
    </row>
    <row r="43" spans="1:18" s="135" customFormat="1" ht="12" customHeight="1">
      <c r="A43" s="189"/>
      <c r="B43" s="161"/>
      <c r="C43" s="242" t="s">
        <v>82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166"/>
      <c r="O43" s="166"/>
      <c r="P43" s="166"/>
      <c r="Q43" s="165"/>
      <c r="R43" s="188"/>
    </row>
    <row r="44" spans="1:18" s="135" customFormat="1" ht="12" customHeight="1">
      <c r="A44" s="189"/>
      <c r="B44" s="161"/>
      <c r="C44" s="244" t="s">
        <v>83</v>
      </c>
      <c r="D44" s="102"/>
      <c r="E44" s="23"/>
      <c r="F44" s="23"/>
      <c r="G44" s="23"/>
      <c r="H44" s="23"/>
      <c r="I44" s="23"/>
      <c r="J44" s="23"/>
      <c r="K44" s="44"/>
      <c r="L44" s="23"/>
      <c r="M44" s="5"/>
      <c r="N44" s="166"/>
      <c r="O44" s="166"/>
      <c r="P44" s="166"/>
      <c r="Q44" s="165"/>
      <c r="R44" s="188"/>
    </row>
    <row r="45" spans="1:18" s="183" customFormat="1" ht="12" customHeight="1">
      <c r="A45" s="187"/>
      <c r="B45" s="169"/>
      <c r="C45" s="102" t="s">
        <v>84</v>
      </c>
      <c r="D45" s="102"/>
      <c r="E45" s="23"/>
      <c r="F45" s="23"/>
      <c r="G45" s="23"/>
      <c r="H45" s="23"/>
      <c r="I45" s="23"/>
      <c r="J45" s="23"/>
      <c r="K45" s="44"/>
      <c r="L45" s="23"/>
      <c r="M45" s="73"/>
      <c r="N45" s="301"/>
      <c r="O45" s="301"/>
      <c r="P45" s="155"/>
      <c r="Q45" s="184">
        <f>IF(R45&gt;5,5,R45)</f>
        <v>0</v>
      </c>
      <c r="R45" s="188">
        <f>(N45*1)</f>
        <v>0</v>
      </c>
    </row>
    <row r="46" spans="1:18" s="183" customFormat="1" ht="15.75" customHeight="1">
      <c r="A46" s="187" t="s">
        <v>89</v>
      </c>
      <c r="B46" s="169"/>
      <c r="C46" s="102" t="s">
        <v>85</v>
      </c>
      <c r="D46" s="102"/>
      <c r="E46" s="23"/>
      <c r="F46" s="23"/>
      <c r="G46" s="23"/>
      <c r="H46" s="23"/>
      <c r="I46" s="23"/>
      <c r="J46" s="23"/>
      <c r="K46" s="44"/>
      <c r="L46" s="30"/>
      <c r="M46" s="30"/>
      <c r="N46" s="166"/>
      <c r="O46" s="166"/>
      <c r="P46" s="155"/>
      <c r="Q46" s="209"/>
      <c r="R46" s="188"/>
    </row>
    <row r="47" spans="1:18" s="183" customFormat="1" ht="12.75" customHeight="1">
      <c r="A47" s="187"/>
      <c r="B47" s="169"/>
      <c r="C47" s="287" t="s">
        <v>86</v>
      </c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166"/>
      <c r="O47" s="166"/>
      <c r="P47" s="155"/>
      <c r="Q47" s="209"/>
      <c r="R47" s="188"/>
    </row>
    <row r="48" spans="1:18" s="183" customFormat="1" ht="12.75" customHeight="1">
      <c r="A48" s="187"/>
      <c r="B48" s="169"/>
      <c r="C48" s="102" t="s">
        <v>87</v>
      </c>
      <c r="D48" s="102"/>
      <c r="E48" s="38"/>
      <c r="F48" s="23"/>
      <c r="G48" s="23"/>
      <c r="H48" s="23"/>
      <c r="I48" s="23"/>
      <c r="J48" s="23"/>
      <c r="K48" s="44"/>
      <c r="L48" s="5"/>
      <c r="M48" s="30"/>
      <c r="N48" s="166"/>
      <c r="O48" s="166"/>
      <c r="P48" s="155"/>
      <c r="Q48" s="209"/>
      <c r="R48" s="188"/>
    </row>
    <row r="49" spans="1:18" s="183" customFormat="1" ht="12" customHeight="1">
      <c r="A49" s="187"/>
      <c r="B49" s="169"/>
      <c r="C49" s="289" t="s">
        <v>106</v>
      </c>
      <c r="D49" s="289"/>
      <c r="E49" s="289"/>
      <c r="F49" s="289"/>
      <c r="G49" s="289"/>
      <c r="H49" s="289"/>
      <c r="I49" s="289"/>
      <c r="J49" s="289"/>
      <c r="K49" s="289"/>
      <c r="L49" s="289"/>
      <c r="M49" s="30"/>
      <c r="N49" s="301"/>
      <c r="O49" s="301"/>
      <c r="P49" s="166"/>
      <c r="Q49" s="209">
        <f>IF(R49&gt;5,5,R49)</f>
        <v>0</v>
      </c>
      <c r="R49" s="188">
        <f>(N49*1)</f>
        <v>0</v>
      </c>
    </row>
    <row r="50" spans="1:17" s="183" customFormat="1" ht="21" customHeight="1">
      <c r="A50" s="187" t="s">
        <v>88</v>
      </c>
      <c r="B50" s="169"/>
      <c r="C50" s="168" t="s">
        <v>49</v>
      </c>
      <c r="D50" s="168"/>
      <c r="E50" s="167"/>
      <c r="F50" s="167"/>
      <c r="G50" s="167"/>
      <c r="H50" s="167"/>
      <c r="I50" s="167"/>
      <c r="J50" s="167"/>
      <c r="K50" s="155"/>
      <c r="L50" s="186"/>
      <c r="M50" s="185"/>
      <c r="N50" s="301"/>
      <c r="O50" s="301"/>
      <c r="P50" s="155"/>
      <c r="Q50" s="184">
        <f>(N50*5)</f>
        <v>0</v>
      </c>
    </row>
    <row r="51" spans="1:17" s="183" customFormat="1" ht="4.5" customHeight="1">
      <c r="A51" s="187"/>
      <c r="B51" s="169"/>
      <c r="C51" s="168"/>
      <c r="D51" s="168"/>
      <c r="E51" s="167"/>
      <c r="F51" s="167"/>
      <c r="G51" s="167"/>
      <c r="H51" s="167"/>
      <c r="I51" s="167"/>
      <c r="J51" s="167"/>
      <c r="K51" s="155"/>
      <c r="L51" s="186"/>
      <c r="M51" s="185"/>
      <c r="N51" s="133"/>
      <c r="O51" s="133"/>
      <c r="P51" s="155"/>
      <c r="Q51" s="171"/>
    </row>
    <row r="52" spans="1:17" s="183" customFormat="1" ht="17.25" customHeight="1">
      <c r="A52" s="187" t="s">
        <v>90</v>
      </c>
      <c r="B52" s="169"/>
      <c r="C52" s="168" t="s">
        <v>51</v>
      </c>
      <c r="D52" s="168"/>
      <c r="E52" s="167"/>
      <c r="F52" s="167"/>
      <c r="G52" s="167"/>
      <c r="H52" s="167"/>
      <c r="I52" s="167"/>
      <c r="J52" s="167"/>
      <c r="K52" s="155"/>
      <c r="L52" s="186"/>
      <c r="M52" s="185"/>
      <c r="N52" s="301"/>
      <c r="O52" s="301"/>
      <c r="P52" s="155"/>
      <c r="Q52" s="184">
        <f>(N52*10)</f>
        <v>0</v>
      </c>
    </row>
    <row r="53" spans="1:17" s="135" customFormat="1" ht="11.25" customHeight="1">
      <c r="A53" s="146"/>
      <c r="B53" s="145"/>
      <c r="C53" s="182" t="s">
        <v>52</v>
      </c>
      <c r="D53" s="145"/>
      <c r="E53" s="181"/>
      <c r="F53" s="145"/>
      <c r="G53" s="145"/>
      <c r="H53" s="145"/>
      <c r="I53" s="145"/>
      <c r="J53" s="166"/>
      <c r="K53" s="145"/>
      <c r="L53" s="145"/>
      <c r="M53" s="145"/>
      <c r="N53" s="145"/>
      <c r="O53" s="145"/>
      <c r="P53" s="145"/>
      <c r="Q53" s="141"/>
    </row>
    <row r="54" spans="1:17" s="173" customFormat="1" ht="21.75" customHeight="1">
      <c r="A54" s="177"/>
      <c r="B54" s="156"/>
      <c r="C54" s="180"/>
      <c r="D54" s="156"/>
      <c r="E54" s="156"/>
      <c r="F54" s="156"/>
      <c r="G54" s="156"/>
      <c r="H54" s="156"/>
      <c r="I54" s="156"/>
      <c r="J54" s="156"/>
      <c r="K54" s="180"/>
      <c r="L54" s="180"/>
      <c r="M54" s="317" t="s">
        <v>53</v>
      </c>
      <c r="N54" s="317"/>
      <c r="O54" s="317"/>
      <c r="P54" s="179"/>
      <c r="Q54" s="178">
        <f>SUM(Q37:Q52)</f>
        <v>0</v>
      </c>
    </row>
    <row r="55" spans="1:17" s="173" customFormat="1" ht="11.25" customHeight="1">
      <c r="A55" s="177"/>
      <c r="B55" s="156"/>
      <c r="C55" s="156"/>
      <c r="D55" s="156"/>
      <c r="E55" s="156"/>
      <c r="F55" s="156"/>
      <c r="G55" s="156"/>
      <c r="H55" s="156"/>
      <c r="I55" s="156"/>
      <c r="J55" s="156"/>
      <c r="K55" s="176"/>
      <c r="L55" s="176"/>
      <c r="M55" s="176"/>
      <c r="N55" s="176"/>
      <c r="O55" s="176"/>
      <c r="P55" s="175"/>
      <c r="Q55" s="174"/>
    </row>
    <row r="56" spans="1:17" s="157" customFormat="1" ht="19.5" customHeight="1">
      <c r="A56" s="321" t="s">
        <v>54</v>
      </c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3"/>
    </row>
    <row r="57" spans="1:17" ht="15.75" customHeight="1">
      <c r="A57" s="170"/>
      <c r="B57" s="169"/>
      <c r="C57" s="168" t="s">
        <v>55</v>
      </c>
      <c r="D57" s="168"/>
      <c r="E57" s="167"/>
      <c r="F57" s="167"/>
      <c r="G57" s="167"/>
      <c r="H57" s="167"/>
      <c r="I57" s="167"/>
      <c r="J57" s="167"/>
      <c r="K57" s="155"/>
      <c r="L57" s="166"/>
      <c r="M57" s="166"/>
      <c r="N57" s="166"/>
      <c r="O57" s="166"/>
      <c r="P57" s="155"/>
      <c r="Q57" s="165"/>
    </row>
    <row r="58" spans="1:17" s="157" customFormat="1" ht="24.75" customHeight="1">
      <c r="A58" s="162"/>
      <c r="B58" s="161"/>
      <c r="C58" s="164" t="s">
        <v>56</v>
      </c>
      <c r="D58" s="160"/>
      <c r="E58" s="145"/>
      <c r="F58" s="145"/>
      <c r="G58" s="145"/>
      <c r="H58" s="145"/>
      <c r="I58" s="145"/>
      <c r="J58" s="145"/>
      <c r="K58" s="142"/>
      <c r="L58" s="159"/>
      <c r="M58" s="159"/>
      <c r="N58" s="159"/>
      <c r="O58" s="159"/>
      <c r="P58" s="142"/>
      <c r="Q58" s="172">
        <f>(Q31+Q54)</f>
        <v>0</v>
      </c>
    </row>
    <row r="59" spans="1:17" ht="9.75" customHeight="1">
      <c r="A59" s="170"/>
      <c r="B59" s="169"/>
      <c r="C59" s="168"/>
      <c r="D59" s="168"/>
      <c r="E59" s="167"/>
      <c r="F59" s="167"/>
      <c r="G59" s="167"/>
      <c r="H59" s="167"/>
      <c r="I59" s="167"/>
      <c r="J59" s="167"/>
      <c r="K59" s="155"/>
      <c r="L59" s="166"/>
      <c r="M59" s="166"/>
      <c r="N59" s="166"/>
      <c r="O59" s="166"/>
      <c r="P59" s="155"/>
      <c r="Q59" s="171"/>
    </row>
    <row r="60" spans="1:17" ht="15.75" customHeight="1">
      <c r="A60" s="170"/>
      <c r="B60" s="169"/>
      <c r="C60" s="168" t="s">
        <v>57</v>
      </c>
      <c r="D60" s="168"/>
      <c r="E60" s="167"/>
      <c r="F60" s="167"/>
      <c r="G60" s="167"/>
      <c r="H60" s="167"/>
      <c r="I60" s="167"/>
      <c r="J60" s="167"/>
      <c r="K60" s="155"/>
      <c r="L60" s="166"/>
      <c r="M60" s="166"/>
      <c r="N60" s="166"/>
      <c r="O60" s="166"/>
      <c r="P60" s="155"/>
      <c r="Q60" s="165"/>
    </row>
    <row r="61" spans="1:17" s="157" customFormat="1" ht="24.75" customHeight="1">
      <c r="A61" s="162"/>
      <c r="B61" s="161"/>
      <c r="C61" s="164" t="s">
        <v>58</v>
      </c>
      <c r="D61" s="160"/>
      <c r="E61" s="145"/>
      <c r="F61" s="145"/>
      <c r="G61" s="145"/>
      <c r="H61" s="145"/>
      <c r="I61" s="145"/>
      <c r="J61" s="145"/>
      <c r="K61" s="142"/>
      <c r="L61" s="159"/>
      <c r="M61" s="159"/>
      <c r="N61" s="159"/>
      <c r="O61" s="159"/>
      <c r="P61" s="142"/>
      <c r="Q61" s="163">
        <f>(Q58-Q25)</f>
        <v>0</v>
      </c>
    </row>
    <row r="62" spans="1:17" s="157" customFormat="1" ht="19.5" customHeight="1">
      <c r="A62" s="162"/>
      <c r="B62" s="161"/>
      <c r="C62" s="160"/>
      <c r="D62" s="160"/>
      <c r="E62" s="145"/>
      <c r="F62" s="145"/>
      <c r="G62" s="145"/>
      <c r="H62" s="145"/>
      <c r="I62" s="145"/>
      <c r="J62" s="145"/>
      <c r="K62" s="142"/>
      <c r="L62" s="159"/>
      <c r="M62" s="159"/>
      <c r="N62" s="159"/>
      <c r="O62" s="159"/>
      <c r="P62" s="142"/>
      <c r="Q62" s="158"/>
    </row>
    <row r="63" spans="1:17" ht="27.75" customHeight="1">
      <c r="A63" s="324"/>
      <c r="B63" s="325"/>
      <c r="C63" s="325"/>
      <c r="D63" s="325"/>
      <c r="E63" s="325"/>
      <c r="F63" s="325"/>
      <c r="G63" s="156"/>
      <c r="H63" s="156"/>
      <c r="I63" s="156"/>
      <c r="J63" s="156"/>
      <c r="K63" s="155"/>
      <c r="L63" s="155"/>
      <c r="M63" s="155"/>
      <c r="N63" s="155"/>
      <c r="O63" s="155"/>
      <c r="P63" s="155"/>
      <c r="Q63" s="154"/>
    </row>
    <row r="64" spans="1:17" s="147" customFormat="1" ht="18" customHeight="1">
      <c r="A64" s="153"/>
      <c r="B64" s="151"/>
      <c r="C64" s="326" t="s">
        <v>60</v>
      </c>
      <c r="D64" s="326"/>
      <c r="E64" s="326"/>
      <c r="F64" s="152"/>
      <c r="G64" s="151"/>
      <c r="H64" s="151"/>
      <c r="I64" s="151"/>
      <c r="J64" s="151"/>
      <c r="K64" s="150" t="s">
        <v>61</v>
      </c>
      <c r="M64" s="149"/>
      <c r="N64" s="149"/>
      <c r="O64" s="149"/>
      <c r="P64" s="149"/>
      <c r="Q64" s="148"/>
    </row>
    <row r="65" spans="1:17" s="135" customFormat="1" ht="23.25" customHeight="1">
      <c r="A65" s="140"/>
      <c r="B65" s="139"/>
      <c r="C65" s="139"/>
      <c r="D65" s="139"/>
      <c r="E65" s="139"/>
      <c r="F65" s="139"/>
      <c r="G65" s="139"/>
      <c r="H65" s="139"/>
      <c r="I65" s="139"/>
      <c r="J65" s="139"/>
      <c r="K65" s="137"/>
      <c r="L65" s="137"/>
      <c r="M65" s="137"/>
      <c r="N65" s="137"/>
      <c r="O65" s="137"/>
      <c r="P65" s="137"/>
      <c r="Q65" s="136"/>
    </row>
    <row r="66" spans="1:17" s="135" customFormat="1" ht="17.25" customHeight="1">
      <c r="A66" s="146" t="s">
        <v>62</v>
      </c>
      <c r="B66" s="145"/>
      <c r="C66" s="145"/>
      <c r="D66" s="145"/>
      <c r="E66" s="145"/>
      <c r="F66" s="145"/>
      <c r="G66" s="145"/>
      <c r="H66" s="145"/>
      <c r="I66" s="145"/>
      <c r="J66" s="144" t="s">
        <v>63</v>
      </c>
      <c r="K66" s="142"/>
      <c r="L66" s="142"/>
      <c r="M66" s="142"/>
      <c r="N66" s="142"/>
      <c r="O66" s="142"/>
      <c r="P66" s="142"/>
      <c r="Q66" s="141"/>
    </row>
    <row r="67" spans="1:17" s="135" customFormat="1" ht="21.75" customHeight="1">
      <c r="A67" s="318" t="s">
        <v>64</v>
      </c>
      <c r="B67" s="319"/>
      <c r="C67" s="319"/>
      <c r="D67" s="319"/>
      <c r="E67" s="319"/>
      <c r="F67" s="319"/>
      <c r="G67" s="319"/>
      <c r="H67" s="319"/>
      <c r="I67" s="320"/>
      <c r="J67" s="143"/>
      <c r="K67" s="142"/>
      <c r="L67" s="142"/>
      <c r="M67" s="142"/>
      <c r="N67" s="142"/>
      <c r="O67" s="142"/>
      <c r="P67" s="142"/>
      <c r="Q67" s="141"/>
    </row>
    <row r="68" spans="1:17" s="135" customFormat="1" ht="8.25" customHeight="1">
      <c r="A68" s="140"/>
      <c r="B68" s="139"/>
      <c r="C68" s="139"/>
      <c r="D68" s="139"/>
      <c r="E68" s="139"/>
      <c r="F68" s="139"/>
      <c r="G68" s="139"/>
      <c r="H68" s="139"/>
      <c r="I68" s="139"/>
      <c r="J68" s="138"/>
      <c r="K68" s="137"/>
      <c r="L68" s="137"/>
      <c r="M68" s="137"/>
      <c r="N68" s="137"/>
      <c r="O68" s="137"/>
      <c r="P68" s="137"/>
      <c r="Q68" s="136"/>
    </row>
  </sheetData>
  <sheetProtection/>
  <mergeCells count="41">
    <mergeCell ref="A67:I67"/>
    <mergeCell ref="N50:O50"/>
    <mergeCell ref="N52:O52"/>
    <mergeCell ref="M54:O54"/>
    <mergeCell ref="A56:Q56"/>
    <mergeCell ref="A63:F63"/>
    <mergeCell ref="C64:E64"/>
    <mergeCell ref="A8:C8"/>
    <mergeCell ref="D8:E8"/>
    <mergeCell ref="P8:Q8"/>
    <mergeCell ref="N45:O45"/>
    <mergeCell ref="C38:L38"/>
    <mergeCell ref="I17:J17"/>
    <mergeCell ref="E18:Q18"/>
    <mergeCell ref="F19:Q19"/>
    <mergeCell ref="G21:Q21"/>
    <mergeCell ref="M23:P23"/>
    <mergeCell ref="N37:O37"/>
    <mergeCell ref="N25:O25"/>
    <mergeCell ref="N27:O27"/>
    <mergeCell ref="N29:O29"/>
    <mergeCell ref="M31:O31"/>
    <mergeCell ref="M33:P33"/>
    <mergeCell ref="A1:Q1"/>
    <mergeCell ref="A2:Q2"/>
    <mergeCell ref="A3:Q3"/>
    <mergeCell ref="A4:I4"/>
    <mergeCell ref="A6:Q6"/>
    <mergeCell ref="C39:L39"/>
    <mergeCell ref="C42:L42"/>
    <mergeCell ref="C47:M47"/>
    <mergeCell ref="C49:L49"/>
    <mergeCell ref="C10:J10"/>
    <mergeCell ref="M10:Q10"/>
    <mergeCell ref="G14:H14"/>
    <mergeCell ref="L14:O14"/>
    <mergeCell ref="C11:H11"/>
    <mergeCell ref="J11:Q11"/>
    <mergeCell ref="L12:O12"/>
    <mergeCell ref="C12:J12"/>
    <mergeCell ref="N49:O49"/>
  </mergeCells>
  <conditionalFormatting sqref="J4 N29:O29 N37:O37 N25:O25 N27:O27 N52:O52 D8 P8 N45:O45">
    <cfRule type="cellIs" priority="17" dxfId="0" operator="equal" stopIfTrue="1">
      <formula>0</formula>
    </cfRule>
  </conditionalFormatting>
  <conditionalFormatting sqref="E14">
    <cfRule type="cellIs" priority="4" dxfId="9" operator="notEqual" stopIfTrue="1">
      <formula>0</formula>
    </cfRule>
  </conditionalFormatting>
  <conditionalFormatting sqref="I14">
    <cfRule type="cellIs" priority="5" dxfId="8" operator="notEqual" stopIfTrue="1">
      <formula>0</formula>
    </cfRule>
  </conditionalFormatting>
  <conditionalFormatting sqref="D17 E16">
    <cfRule type="cellIs" priority="6" dxfId="7" operator="notEqual" stopIfTrue="1">
      <formula>0</formula>
    </cfRule>
  </conditionalFormatting>
  <conditionalFormatting sqref="K14 P14">
    <cfRule type="cellIs" priority="7" dxfId="6" operator="notEqual" stopIfTrue="1">
      <formula>0</formula>
    </cfRule>
  </conditionalFormatting>
  <conditionalFormatting sqref="K16:K17 P16">
    <cfRule type="cellIs" priority="8" dxfId="5" operator="notEqual" stopIfTrue="1">
      <formula>0</formula>
    </cfRule>
  </conditionalFormatting>
  <conditionalFormatting sqref="H17 I16">
    <cfRule type="cellIs" priority="9" dxfId="4" operator="notEqual" stopIfTrue="1">
      <formula>0</formula>
    </cfRule>
  </conditionalFormatting>
  <conditionalFormatting sqref="I17:J17">
    <cfRule type="expression" priority="10" dxfId="19" stopIfTrue="1">
      <formula>I16&gt;0</formula>
    </cfRule>
  </conditionalFormatting>
  <conditionalFormatting sqref="K12">
    <cfRule type="cellIs" priority="3" dxfId="0" operator="equal" stopIfTrue="1">
      <formula>0</formula>
    </cfRule>
  </conditionalFormatting>
  <conditionalFormatting sqref="N50:O50">
    <cfRule type="cellIs" priority="2" dxfId="0" operator="equal" stopIfTrue="1">
      <formula>0</formula>
    </cfRule>
  </conditionalFormatting>
  <conditionalFormatting sqref="N49:O49">
    <cfRule type="cellIs" priority="1" dxfId="0" operator="equal" stopIfTrue="1">
      <formula>0</formula>
    </cfRule>
  </conditionalFormatting>
  <dataValidations count="4">
    <dataValidation type="whole" allowBlank="1" showInputMessage="1" showErrorMessage="1" errorTitle="ATENÇÃO" error="Deverá ser registrado apenas o 1 Certificado, o de provimento do cargo!!!" sqref="N37:O37">
      <formula1>0</formula1>
      <formula2>1</formula2>
    </dataValidation>
    <dataValidation type="whole" allowBlank="1" showInputMessage="1" showErrorMessage="1" errorTitle="ATENÇÃO" error="Deverão ser registrados apenas números inteiros!!!" sqref="N25:O25">
      <formula1>0</formula1>
      <formula2>10000000000000000</formula2>
    </dataValidation>
    <dataValidation type="list" allowBlank="1" showInputMessage="1" showErrorMessage="1" errorTitle="Escolha" error="Não há necessidade de digitar o campo de atuação, apenas assinale o campo desejado." sqref="G21:Q21">
      <formula1>$R$16:$R$19</formula1>
    </dataValidation>
    <dataValidation type="custom" allowBlank="1" showInputMessage="1" showErrorMessage="1" errorTitle="ATENÇÃO" error="Apenas uma situação deverá ser assinalada!!!" sqref="P14">
      <formula1>P14&gt;#REF!</formula1>
    </dataValidation>
  </dataValidations>
  <printOptions horizontalCentered="1"/>
  <pageMargins left="0.53" right="0.2362204724409449" top="0.35433070866141736" bottom="0.4330708661417323" header="0.2362204724409449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Usuario</cp:lastModifiedBy>
  <cp:lastPrinted>2018-08-03T19:01:39Z</cp:lastPrinted>
  <dcterms:created xsi:type="dcterms:W3CDTF">2018-08-02T18:25:24Z</dcterms:created>
  <dcterms:modified xsi:type="dcterms:W3CDTF">2018-08-06T14:32:37Z</dcterms:modified>
  <cp:category/>
  <cp:version/>
  <cp:contentType/>
  <cp:contentStatus/>
</cp:coreProperties>
</file>