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1" activeTab="2"/>
  </bookViews>
  <sheets>
    <sheet name="Cronograma - Frutas" sheetId="1" r:id="rId1"/>
    <sheet name="Cronograma - Legumes" sheetId="2" r:id="rId2"/>
    <sheet name="Cronograma - Ovos" sheetId="3" r:id="rId3"/>
  </sheets>
  <definedNames>
    <definedName name="_xlnm._FilterDatabase" localSheetId="0" hidden="1">'Cronograma - Frutas'!$A$8:$AB$12</definedName>
    <definedName name="_xlnm._FilterDatabase" localSheetId="1" hidden="1">'Cronograma - Legumes'!$A$8:$AB$18</definedName>
    <definedName name="_xlnm._FilterDatabase" localSheetId="2" hidden="1">'Cronograma - Ovos'!$A$8:$AB$9</definedName>
    <definedName name="_xlnm.Print_Area" localSheetId="0">'Cronograma - Frutas'!$F$1:$AA$24</definedName>
    <definedName name="_xlnm.Print_Area" localSheetId="1">'Cronograma - Legumes'!$F$1:$AA$30</definedName>
    <definedName name="_xlnm.Print_Area" localSheetId="2">'Cronograma - Ovos'!$F$1:$AA$23</definedName>
    <definedName name="_xlnm.Print_Titles" localSheetId="0">'Cronograma - Frutas'!$7:$8</definedName>
    <definedName name="_xlnm.Print_Titles" localSheetId="1">'Cronograma - Legumes'!$7:$8</definedName>
    <definedName name="_xlnm.Print_Titles" localSheetId="2">'Cronograma - Ovos'!$7:$8</definedName>
  </definedNames>
  <calcPr fullCalcOnLoad="1"/>
</workbook>
</file>

<file path=xl/sharedStrings.xml><?xml version="1.0" encoding="utf-8"?>
<sst xmlns="http://schemas.openxmlformats.org/spreadsheetml/2006/main" count="241" uniqueCount="54">
  <si>
    <t>REGIÃO</t>
  </si>
  <si>
    <t>PRODUTO</t>
  </si>
  <si>
    <t>DIRETORIA DE ENSINO</t>
  </si>
  <si>
    <t>VALOR TOTAL</t>
  </si>
  <si>
    <t>ALHO</t>
  </si>
  <si>
    <t>BANANA NANICA</t>
  </si>
  <si>
    <t>BATATA LAVADA</t>
  </si>
  <si>
    <t>BETERRABA</t>
  </si>
  <si>
    <t>CEBOLA</t>
  </si>
  <si>
    <t>CEBOLINHA</t>
  </si>
  <si>
    <t>CENOURA</t>
  </si>
  <si>
    <t>COUVE MANTEIGA</t>
  </si>
  <si>
    <t>LARANJA PERA</t>
  </si>
  <si>
    <t>LIMAO TAHITI</t>
  </si>
  <si>
    <t>MAMÃO FORMOSA</t>
  </si>
  <si>
    <t>OVO</t>
  </si>
  <si>
    <t>REPOLHO</t>
  </si>
  <si>
    <t>SALSA</t>
  </si>
  <si>
    <t>TOMATE SALADA</t>
  </si>
  <si>
    <t>TOTAL</t>
  </si>
  <si>
    <t>FORNECEDOR</t>
  </si>
  <si>
    <t>AGOSTO</t>
  </si>
  <si>
    <t>SETEMBRO</t>
  </si>
  <si>
    <t>OUTUBRO</t>
  </si>
  <si>
    <t>NOVEMBRO</t>
  </si>
  <si>
    <t>DEZEMBRO</t>
  </si>
  <si>
    <t>TOTAL KG</t>
  </si>
  <si>
    <t>Tropical Distribuidora de Hortifrutigranjeiros Ltd</t>
  </si>
  <si>
    <t>-</t>
  </si>
  <si>
    <t>01191/0000/2017</t>
  </si>
  <si>
    <t>DALEFRUT COM PRODUTOS ALIMENTÍCIOS EIRELI EPP</t>
  </si>
  <si>
    <t>01268/0000/2017</t>
  </si>
  <si>
    <t>01190/0000/2017</t>
  </si>
  <si>
    <t>SAO BERNARDO DO CAMPO</t>
  </si>
  <si>
    <t>A</t>
  </si>
  <si>
    <t>ATA REGISTRO DE PREÇO</t>
  </si>
  <si>
    <t>LEGUMES</t>
  </si>
  <si>
    <t>FRUTAS</t>
  </si>
  <si>
    <t>OVOS</t>
  </si>
  <si>
    <t>ATA</t>
  </si>
  <si>
    <t>Nº do Processo Principal:</t>
  </si>
  <si>
    <t>Simulação de Contrato_Período de Execução (06/Ago. a 07/Dez.)</t>
  </si>
  <si>
    <t>Nº Processo de Compra:</t>
  </si>
  <si>
    <t>Região:</t>
  </si>
  <si>
    <t xml:space="preserve">Objeto: </t>
  </si>
  <si>
    <t xml:space="preserve">Nº do Contrato: </t>
  </si>
  <si>
    <r>
      <rPr>
        <b/>
        <sz val="10"/>
        <color indexed="8"/>
        <rFont val="Calibri"/>
        <family val="2"/>
      </rPr>
      <t>OBSERVAÇÕES: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1)</t>
    </r>
    <r>
      <rPr>
        <sz val="10"/>
        <color indexed="8"/>
        <rFont val="Calibri"/>
        <family val="2"/>
      </rPr>
      <t xml:space="preserve"> Os volumes citados nesta linha serão programados por meio de Guias de Remessa (GR's) por produto para as entregas direta nas unidades escolares.
</t>
    </r>
    <r>
      <rPr>
        <b/>
        <sz val="10"/>
        <color indexed="8"/>
        <rFont val="Calibri"/>
        <family val="2"/>
      </rPr>
      <t xml:space="preserve">2) </t>
    </r>
    <r>
      <rPr>
        <sz val="10"/>
        <color indexed="8"/>
        <rFont val="Calibri"/>
        <family val="2"/>
      </rPr>
      <t>As quantidades semanais poderá sofrer alterações de acordo com o item 7.3.1 do Termo de Referência.</t>
    </r>
  </si>
  <si>
    <t>VALOR UNITÁRIO</t>
  </si>
  <si>
    <t>Fornecedor:</t>
  </si>
  <si>
    <t>935026/2018</t>
  </si>
  <si>
    <t>14/2018</t>
  </si>
  <si>
    <t>935076/2018</t>
  </si>
  <si>
    <t>934178/2018</t>
  </si>
  <si>
    <t>13/2018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</si>
</sst>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3" fontId="37" fillId="24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44" fontId="38" fillId="0" borderId="13" xfId="45" applyFont="1" applyBorder="1" applyAlignment="1">
      <alignment/>
    </xf>
    <xf numFmtId="3" fontId="38" fillId="0" borderId="11" xfId="0" applyNumberFormat="1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44" fontId="38" fillId="0" borderId="14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4" fontId="38" fillId="0" borderId="0" xfId="45" applyFont="1" applyAlignment="1">
      <alignment/>
    </xf>
    <xf numFmtId="3" fontId="38" fillId="0" borderId="0" xfId="0" applyNumberFormat="1" applyFont="1" applyAlignment="1">
      <alignment/>
    </xf>
    <xf numFmtId="44" fontId="38" fillId="0" borderId="0" xfId="0" applyNumberFormat="1" applyFont="1" applyAlignment="1">
      <alignment/>
    </xf>
    <xf numFmtId="0" fontId="38" fillId="0" borderId="16" xfId="0" applyFont="1" applyBorder="1" applyAlignment="1">
      <alignment horizontal="center"/>
    </xf>
    <xf numFmtId="3" fontId="37" fillId="33" borderId="17" xfId="0" applyNumberFormat="1" applyFont="1" applyFill="1" applyBorder="1" applyAlignment="1">
      <alignment horizontal="center"/>
    </xf>
    <xf numFmtId="3" fontId="37" fillId="33" borderId="18" xfId="0" applyNumberFormat="1" applyFont="1" applyFill="1" applyBorder="1" applyAlignment="1">
      <alignment horizontal="center"/>
    </xf>
    <xf numFmtId="3" fontId="37" fillId="33" borderId="19" xfId="0" applyNumberFormat="1" applyFont="1" applyFill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13" xfId="0" applyFont="1" applyBorder="1" applyAlignment="1">
      <alignment/>
    </xf>
    <xf numFmtId="0" fontId="37" fillId="34" borderId="21" xfId="0" applyFont="1" applyFill="1" applyBorder="1" applyAlignment="1">
      <alignment/>
    </xf>
    <xf numFmtId="0" fontId="37" fillId="34" borderId="18" xfId="0" applyFont="1" applyFill="1" applyBorder="1" applyAlignment="1">
      <alignment/>
    </xf>
    <xf numFmtId="3" fontId="37" fillId="35" borderId="18" xfId="0" applyNumberFormat="1" applyFont="1" applyFill="1" applyBorder="1" applyAlignment="1">
      <alignment horizontal="center" vertical="center"/>
    </xf>
    <xf numFmtId="44" fontId="37" fillId="35" borderId="19" xfId="45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3" fontId="37" fillId="25" borderId="17" xfId="0" applyNumberFormat="1" applyFont="1" applyFill="1" applyBorder="1" applyAlignment="1">
      <alignment horizontal="center"/>
    </xf>
    <xf numFmtId="3" fontId="37" fillId="25" borderId="18" xfId="0" applyNumberFormat="1" applyFont="1" applyFill="1" applyBorder="1" applyAlignment="1">
      <alignment horizontal="center"/>
    </xf>
    <xf numFmtId="3" fontId="37" fillId="25" borderId="19" xfId="0" applyNumberFormat="1" applyFont="1" applyFill="1" applyBorder="1" applyAlignment="1">
      <alignment horizontal="center"/>
    </xf>
    <xf numFmtId="3" fontId="37" fillId="28" borderId="17" xfId="0" applyNumberFormat="1" applyFont="1" applyFill="1" applyBorder="1" applyAlignment="1">
      <alignment horizontal="center"/>
    </xf>
    <xf numFmtId="3" fontId="37" fillId="28" borderId="18" xfId="0" applyNumberFormat="1" applyFont="1" applyFill="1" applyBorder="1" applyAlignment="1">
      <alignment horizontal="center"/>
    </xf>
    <xf numFmtId="3" fontId="37" fillId="28" borderId="19" xfId="0" applyNumberFormat="1" applyFont="1" applyFill="1" applyBorder="1" applyAlignment="1">
      <alignment horizontal="center"/>
    </xf>
    <xf numFmtId="3" fontId="37" fillId="27" borderId="17" xfId="0" applyNumberFormat="1" applyFont="1" applyFill="1" applyBorder="1" applyAlignment="1">
      <alignment horizontal="center"/>
    </xf>
    <xf numFmtId="3" fontId="37" fillId="27" borderId="18" xfId="0" applyNumberFormat="1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center"/>
    </xf>
    <xf numFmtId="3" fontId="37" fillId="24" borderId="10" xfId="0" applyNumberFormat="1" applyFont="1" applyFill="1" applyBorder="1" applyAlignment="1">
      <alignment horizontal="center"/>
    </xf>
    <xf numFmtId="0" fontId="37" fillId="34" borderId="22" xfId="0" applyFont="1" applyFill="1" applyBorder="1" applyAlignment="1">
      <alignment/>
    </xf>
    <xf numFmtId="0" fontId="38" fillId="0" borderId="0" xfId="0" applyFont="1" applyAlignment="1">
      <alignment horizontal="left"/>
    </xf>
    <xf numFmtId="44" fontId="38" fillId="0" borderId="0" xfId="45" applyFont="1" applyAlignment="1">
      <alignment horizontal="left"/>
    </xf>
    <xf numFmtId="3" fontId="38" fillId="0" borderId="0" xfId="0" applyNumberFormat="1" applyFont="1" applyAlignment="1">
      <alignment horizontal="left"/>
    </xf>
    <xf numFmtId="3" fontId="37" fillId="33" borderId="23" xfId="0" applyNumberFormat="1" applyFont="1" applyFill="1" applyBorder="1" applyAlignment="1">
      <alignment horizontal="center"/>
    </xf>
    <xf numFmtId="3" fontId="37" fillId="33" borderId="24" xfId="0" applyNumberFormat="1" applyFont="1" applyFill="1" applyBorder="1" applyAlignment="1">
      <alignment horizontal="center"/>
    </xf>
    <xf numFmtId="3" fontId="37" fillId="33" borderId="25" xfId="0" applyNumberFormat="1" applyFont="1" applyFill="1" applyBorder="1" applyAlignment="1">
      <alignment horizontal="center"/>
    </xf>
    <xf numFmtId="3" fontId="37" fillId="25" borderId="23" xfId="0" applyNumberFormat="1" applyFont="1" applyFill="1" applyBorder="1" applyAlignment="1">
      <alignment horizontal="center"/>
    </xf>
    <xf numFmtId="3" fontId="37" fillId="25" borderId="24" xfId="0" applyNumberFormat="1" applyFont="1" applyFill="1" applyBorder="1" applyAlignment="1">
      <alignment horizontal="center"/>
    </xf>
    <xf numFmtId="3" fontId="37" fillId="25" borderId="25" xfId="0" applyNumberFormat="1" applyFont="1" applyFill="1" applyBorder="1" applyAlignment="1">
      <alignment horizontal="center"/>
    </xf>
    <xf numFmtId="3" fontId="37" fillId="28" borderId="23" xfId="0" applyNumberFormat="1" applyFont="1" applyFill="1" applyBorder="1" applyAlignment="1">
      <alignment horizontal="center"/>
    </xf>
    <xf numFmtId="3" fontId="37" fillId="28" borderId="24" xfId="0" applyNumberFormat="1" applyFont="1" applyFill="1" applyBorder="1" applyAlignment="1">
      <alignment horizontal="center"/>
    </xf>
    <xf numFmtId="3" fontId="37" fillId="28" borderId="25" xfId="0" applyNumberFormat="1" applyFont="1" applyFill="1" applyBorder="1" applyAlignment="1">
      <alignment horizontal="center"/>
    </xf>
    <xf numFmtId="3" fontId="37" fillId="27" borderId="23" xfId="0" applyNumberFormat="1" applyFont="1" applyFill="1" applyBorder="1" applyAlignment="1">
      <alignment horizontal="center"/>
    </xf>
    <xf numFmtId="3" fontId="37" fillId="27" borderId="24" xfId="0" applyNumberFormat="1" applyFont="1" applyFill="1" applyBorder="1" applyAlignment="1">
      <alignment horizontal="center"/>
    </xf>
    <xf numFmtId="3" fontId="37" fillId="27" borderId="25" xfId="0" applyNumberFormat="1" applyFont="1" applyFill="1" applyBorder="1" applyAlignment="1">
      <alignment horizontal="center"/>
    </xf>
    <xf numFmtId="3" fontId="37" fillId="24" borderId="26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4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42" xfId="0" applyFont="1" applyBorder="1" applyAlignment="1">
      <alignment horizontal="left" vertical="center"/>
    </xf>
    <xf numFmtId="0" fontId="37" fillId="0" borderId="38" xfId="0" applyFont="1" applyBorder="1" applyAlignment="1">
      <alignment horizontal="left" vertical="center"/>
    </xf>
    <xf numFmtId="0" fontId="37" fillId="35" borderId="43" xfId="0" applyFont="1" applyFill="1" applyBorder="1" applyAlignment="1">
      <alignment horizontal="center" vertical="center"/>
    </xf>
    <xf numFmtId="0" fontId="37" fillId="35" borderId="44" xfId="0" applyFont="1" applyFill="1" applyBorder="1" applyAlignment="1">
      <alignment horizontal="center" vertical="center"/>
    </xf>
    <xf numFmtId="0" fontId="37" fillId="34" borderId="45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center"/>
    </xf>
    <xf numFmtId="3" fontId="37" fillId="25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3" fontId="37" fillId="28" borderId="10" xfId="0" applyNumberFormat="1" applyFont="1" applyFill="1" applyBorder="1" applyAlignment="1">
      <alignment horizontal="center"/>
    </xf>
    <xf numFmtId="3" fontId="37" fillId="27" borderId="10" xfId="0" applyNumberFormat="1" applyFont="1" applyFill="1" applyBorder="1" applyAlignment="1">
      <alignment horizontal="center"/>
    </xf>
    <xf numFmtId="3" fontId="37" fillId="34" borderId="43" xfId="0" applyNumberFormat="1" applyFont="1" applyFill="1" applyBorder="1" applyAlignment="1">
      <alignment horizontal="center" vertical="center" wrapText="1"/>
    </xf>
    <xf numFmtId="3" fontId="37" fillId="34" borderId="44" xfId="0" applyNumberFormat="1" applyFont="1" applyFill="1" applyBorder="1" applyAlignment="1">
      <alignment horizontal="center" vertical="center" wrapText="1"/>
    </xf>
    <xf numFmtId="3" fontId="37" fillId="34" borderId="25" xfId="0" applyNumberFormat="1" applyFont="1" applyFill="1" applyBorder="1" applyAlignment="1">
      <alignment horizontal="center" vertical="center" wrapText="1"/>
    </xf>
    <xf numFmtId="3" fontId="37" fillId="34" borderId="46" xfId="0" applyNumberFormat="1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/>
    </xf>
    <xf numFmtId="0" fontId="37" fillId="35" borderId="47" xfId="0" applyFont="1" applyFill="1" applyBorder="1" applyAlignment="1">
      <alignment horizontal="center" vertical="center"/>
    </xf>
    <xf numFmtId="44" fontId="37" fillId="35" borderId="48" xfId="45" applyFont="1" applyFill="1" applyBorder="1" applyAlignment="1">
      <alignment horizontal="center" vertical="center" wrapText="1"/>
    </xf>
    <xf numFmtId="44" fontId="37" fillId="35" borderId="49" xfId="45" applyFont="1" applyFill="1" applyBorder="1" applyAlignment="1">
      <alignment horizontal="center" vertical="center" wrapText="1"/>
    </xf>
    <xf numFmtId="44" fontId="37" fillId="35" borderId="50" xfId="45" applyFont="1" applyFill="1" applyBorder="1" applyAlignment="1">
      <alignment horizontal="center" vertical="center" wrapText="1"/>
    </xf>
    <xf numFmtId="17" fontId="3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I1">
      <selection activeCell="R2" sqref="R2:Y2"/>
    </sheetView>
  </sheetViews>
  <sheetFormatPr defaultColWidth="0" defaultRowHeight="15"/>
  <cols>
    <col min="1" max="1" width="8.140625" style="2" customWidth="1"/>
    <col min="2" max="2" width="7.57421875" style="13" customWidth="1"/>
    <col min="3" max="3" width="22.57421875" style="2" customWidth="1"/>
    <col min="4" max="4" width="19.8515625" style="13" hidden="1" customWidth="1"/>
    <col min="5" max="5" width="47.8515625" style="2" hidden="1" customWidth="1"/>
    <col min="6" max="6" width="15.8515625" style="2" bestFit="1" customWidth="1"/>
    <col min="7" max="7" width="9.28125" style="14" customWidth="1"/>
    <col min="8" max="21" width="5.7109375" style="15" customWidth="1"/>
    <col min="22" max="22" width="6.8515625" style="15" customWidth="1"/>
    <col min="23" max="24" width="5.7109375" style="15" customWidth="1"/>
    <col min="25" max="25" width="9.140625" style="15" customWidth="1"/>
    <col min="26" max="26" width="7.28125" style="15" customWidth="1"/>
    <col min="27" max="27" width="13.8515625" style="2" customWidth="1"/>
    <col min="28" max="28" width="9.140625" style="2" customWidth="1"/>
    <col min="29" max="31" width="0" style="2" hidden="1" customWidth="1"/>
    <col min="32" max="16384" width="9.140625" style="2" hidden="1" customWidth="1"/>
  </cols>
  <sheetData>
    <row r="1" spans="6:25" ht="22.5" customHeight="1" thickTop="1">
      <c r="F1" s="76" t="s">
        <v>40</v>
      </c>
      <c r="G1" s="77"/>
      <c r="H1" s="70" t="str">
        <f>D9</f>
        <v>01191/0000/2017</v>
      </c>
      <c r="I1" s="70"/>
      <c r="J1" s="70"/>
      <c r="K1" s="70"/>
      <c r="L1" s="70"/>
      <c r="M1" s="70"/>
      <c r="N1" s="70"/>
      <c r="O1" s="77" t="s">
        <v>44</v>
      </c>
      <c r="P1" s="77"/>
      <c r="Q1" s="77"/>
      <c r="R1" s="70" t="str">
        <f>A9</f>
        <v>FRUTAS</v>
      </c>
      <c r="S1" s="70"/>
      <c r="T1" s="70"/>
      <c r="U1" s="70"/>
      <c r="V1" s="70"/>
      <c r="W1" s="70"/>
      <c r="X1" s="70"/>
      <c r="Y1" s="71"/>
    </row>
    <row r="2" spans="6:25" ht="22.5" customHeight="1">
      <c r="F2" s="78" t="s">
        <v>42</v>
      </c>
      <c r="G2" s="79"/>
      <c r="H2" s="72" t="s">
        <v>51</v>
      </c>
      <c r="I2" s="72"/>
      <c r="J2" s="72"/>
      <c r="K2" s="72"/>
      <c r="L2" s="72"/>
      <c r="M2" s="72"/>
      <c r="N2" s="72"/>
      <c r="O2" s="79" t="s">
        <v>45</v>
      </c>
      <c r="P2" s="79"/>
      <c r="Q2" s="79"/>
      <c r="R2" s="101">
        <v>43435</v>
      </c>
      <c r="S2" s="72"/>
      <c r="T2" s="72"/>
      <c r="U2" s="72"/>
      <c r="V2" s="72"/>
      <c r="W2" s="72"/>
      <c r="X2" s="72"/>
      <c r="Y2" s="73"/>
    </row>
    <row r="3" spans="6:25" ht="22.5" customHeight="1" thickBot="1">
      <c r="F3" s="80" t="s">
        <v>43</v>
      </c>
      <c r="G3" s="81"/>
      <c r="H3" s="74" t="str">
        <f>B9</f>
        <v>A</v>
      </c>
      <c r="I3" s="74"/>
      <c r="J3" s="74"/>
      <c r="K3" s="74"/>
      <c r="L3" s="74"/>
      <c r="M3" s="74"/>
      <c r="N3" s="74"/>
      <c r="O3" s="81" t="s">
        <v>48</v>
      </c>
      <c r="P3" s="81"/>
      <c r="Q3" s="81"/>
      <c r="R3" s="74" t="str">
        <f>E9</f>
        <v>DALEFRUT COM PRODUTOS ALIMENTÍCIOS EIRELI EPP</v>
      </c>
      <c r="S3" s="74"/>
      <c r="T3" s="74"/>
      <c r="U3" s="74"/>
      <c r="V3" s="74"/>
      <c r="W3" s="74"/>
      <c r="X3" s="74"/>
      <c r="Y3" s="75"/>
    </row>
    <row r="4" spans="6:25" ht="13.5" thickTop="1">
      <c r="F4" s="29"/>
      <c r="G4" s="29"/>
      <c r="H4" s="28"/>
      <c r="I4" s="28"/>
      <c r="J4" s="28"/>
      <c r="K4" s="28"/>
      <c r="L4" s="28"/>
      <c r="M4" s="28"/>
      <c r="N4" s="2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</row>
    <row r="5" spans="6:27" ht="12.75">
      <c r="F5" s="69" t="s">
        <v>41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ht="13.5" thickBot="1"/>
    <row r="7" spans="1:27" ht="15.75" customHeight="1" thickBot="1">
      <c r="A7" s="82" t="s">
        <v>39</v>
      </c>
      <c r="B7" s="82" t="s">
        <v>0</v>
      </c>
      <c r="C7" s="82" t="s">
        <v>2</v>
      </c>
      <c r="D7" s="82" t="s">
        <v>35</v>
      </c>
      <c r="E7" s="82" t="s">
        <v>20</v>
      </c>
      <c r="F7" s="96" t="s">
        <v>1</v>
      </c>
      <c r="G7" s="98" t="s">
        <v>47</v>
      </c>
      <c r="H7" s="86" t="s">
        <v>21</v>
      </c>
      <c r="I7" s="86"/>
      <c r="J7" s="86"/>
      <c r="K7" s="86"/>
      <c r="L7" s="87" t="s">
        <v>22</v>
      </c>
      <c r="M7" s="87"/>
      <c r="N7" s="87"/>
      <c r="O7" s="87"/>
      <c r="P7" s="90" t="s">
        <v>23</v>
      </c>
      <c r="Q7" s="90"/>
      <c r="R7" s="90"/>
      <c r="S7" s="90"/>
      <c r="T7" s="90"/>
      <c r="U7" s="91" t="s">
        <v>24</v>
      </c>
      <c r="V7" s="91"/>
      <c r="W7" s="91"/>
      <c r="X7" s="91"/>
      <c r="Y7" s="1" t="s">
        <v>25</v>
      </c>
      <c r="Z7" s="92" t="s">
        <v>26</v>
      </c>
      <c r="AA7" s="94" t="s">
        <v>3</v>
      </c>
    </row>
    <row r="8" spans="1:27" ht="15.75" customHeight="1" thickBot="1">
      <c r="A8" s="83"/>
      <c r="B8" s="83"/>
      <c r="C8" s="83"/>
      <c r="D8" s="83"/>
      <c r="E8" s="83"/>
      <c r="F8" s="97"/>
      <c r="G8" s="99"/>
      <c r="H8" s="44">
        <v>6</v>
      </c>
      <c r="I8" s="45">
        <v>13</v>
      </c>
      <c r="J8" s="45">
        <v>20</v>
      </c>
      <c r="K8" s="46">
        <v>27</v>
      </c>
      <c r="L8" s="47">
        <v>3</v>
      </c>
      <c r="M8" s="48">
        <v>10</v>
      </c>
      <c r="N8" s="48">
        <v>17</v>
      </c>
      <c r="O8" s="49">
        <v>24</v>
      </c>
      <c r="P8" s="50">
        <v>1</v>
      </c>
      <c r="Q8" s="51">
        <v>8</v>
      </c>
      <c r="R8" s="51">
        <v>16</v>
      </c>
      <c r="S8" s="51">
        <v>22</v>
      </c>
      <c r="T8" s="52">
        <v>29</v>
      </c>
      <c r="U8" s="53">
        <v>5</v>
      </c>
      <c r="V8" s="54">
        <v>12</v>
      </c>
      <c r="W8" s="54">
        <v>19</v>
      </c>
      <c r="X8" s="55">
        <v>26</v>
      </c>
      <c r="Y8" s="56">
        <v>3</v>
      </c>
      <c r="Z8" s="93"/>
      <c r="AA8" s="95"/>
    </row>
    <row r="9" spans="1:27" ht="15">
      <c r="A9" s="21" t="s">
        <v>37</v>
      </c>
      <c r="B9" s="17" t="s">
        <v>34</v>
      </c>
      <c r="C9" s="4" t="s">
        <v>33</v>
      </c>
      <c r="D9" s="5" t="s">
        <v>29</v>
      </c>
      <c r="E9" s="23" t="s">
        <v>30</v>
      </c>
      <c r="F9" s="3" t="s">
        <v>5</v>
      </c>
      <c r="G9" s="6">
        <v>3.45</v>
      </c>
      <c r="H9" s="58" t="s">
        <v>28</v>
      </c>
      <c r="I9" s="59">
        <v>3441</v>
      </c>
      <c r="J9" s="59" t="s">
        <v>28</v>
      </c>
      <c r="K9" s="60" t="s">
        <v>28</v>
      </c>
      <c r="L9" s="58">
        <v>3441</v>
      </c>
      <c r="M9" s="59" t="s">
        <v>28</v>
      </c>
      <c r="N9" s="59">
        <v>3441</v>
      </c>
      <c r="O9" s="60" t="s">
        <v>28</v>
      </c>
      <c r="P9" s="58">
        <v>3441</v>
      </c>
      <c r="Q9" s="59" t="s">
        <v>28</v>
      </c>
      <c r="R9" s="59">
        <v>3441</v>
      </c>
      <c r="S9" s="59" t="s">
        <v>28</v>
      </c>
      <c r="T9" s="60">
        <v>3441</v>
      </c>
      <c r="U9" s="58" t="s">
        <v>28</v>
      </c>
      <c r="V9" s="59">
        <v>3441</v>
      </c>
      <c r="W9" s="59" t="s">
        <v>28</v>
      </c>
      <c r="X9" s="60" t="s">
        <v>28</v>
      </c>
      <c r="Y9" s="66">
        <v>3441</v>
      </c>
      <c r="Z9" s="11">
        <f>SUM(H9:Y9)</f>
        <v>27528</v>
      </c>
      <c r="AA9" s="12">
        <f>Z9*G9</f>
        <v>94971.6</v>
      </c>
    </row>
    <row r="10" spans="1:27" ht="15">
      <c r="A10" s="21" t="s">
        <v>37</v>
      </c>
      <c r="B10" s="17" t="s">
        <v>34</v>
      </c>
      <c r="C10" s="4" t="s">
        <v>33</v>
      </c>
      <c r="D10" s="5" t="s">
        <v>29</v>
      </c>
      <c r="E10" s="23" t="s">
        <v>30</v>
      </c>
      <c r="F10" s="3" t="s">
        <v>12</v>
      </c>
      <c r="G10" s="6">
        <v>3.15</v>
      </c>
      <c r="H10" s="61" t="s">
        <v>28</v>
      </c>
      <c r="I10" s="57" t="s">
        <v>28</v>
      </c>
      <c r="J10" s="57" t="s">
        <v>28</v>
      </c>
      <c r="K10" s="62">
        <v>888</v>
      </c>
      <c r="L10" s="61" t="s">
        <v>28</v>
      </c>
      <c r="M10" s="57">
        <v>888</v>
      </c>
      <c r="N10" s="57" t="s">
        <v>28</v>
      </c>
      <c r="O10" s="62" t="s">
        <v>28</v>
      </c>
      <c r="P10" s="61" t="s">
        <v>28</v>
      </c>
      <c r="Q10" s="57">
        <v>888</v>
      </c>
      <c r="R10" s="57" t="s">
        <v>28</v>
      </c>
      <c r="S10" s="57" t="s">
        <v>28</v>
      </c>
      <c r="T10" s="62" t="s">
        <v>28</v>
      </c>
      <c r="U10" s="61" t="s">
        <v>28</v>
      </c>
      <c r="V10" s="57" t="s">
        <v>28</v>
      </c>
      <c r="W10" s="57" t="s">
        <v>28</v>
      </c>
      <c r="X10" s="62">
        <v>888</v>
      </c>
      <c r="Y10" s="67" t="s">
        <v>28</v>
      </c>
      <c r="Z10" s="11">
        <f>SUM(H10:Y10)</f>
        <v>3552</v>
      </c>
      <c r="AA10" s="12">
        <f>Z10*G10</f>
        <v>11188.8</v>
      </c>
    </row>
    <row r="11" spans="1:27" ht="15">
      <c r="A11" s="21" t="s">
        <v>37</v>
      </c>
      <c r="B11" s="17" t="s">
        <v>34</v>
      </c>
      <c r="C11" s="4" t="s">
        <v>33</v>
      </c>
      <c r="D11" s="5" t="s">
        <v>29</v>
      </c>
      <c r="E11" s="23" t="s">
        <v>30</v>
      </c>
      <c r="F11" s="3" t="s">
        <v>13</v>
      </c>
      <c r="G11" s="6">
        <v>3.6</v>
      </c>
      <c r="H11" s="61" t="s">
        <v>28</v>
      </c>
      <c r="I11" s="57" t="s">
        <v>28</v>
      </c>
      <c r="J11" s="57">
        <v>118</v>
      </c>
      <c r="K11" s="62" t="s">
        <v>28</v>
      </c>
      <c r="L11" s="61">
        <v>118</v>
      </c>
      <c r="M11" s="57" t="s">
        <v>28</v>
      </c>
      <c r="N11" s="57" t="s">
        <v>28</v>
      </c>
      <c r="O11" s="62" t="s">
        <v>28</v>
      </c>
      <c r="P11" s="61">
        <v>118</v>
      </c>
      <c r="Q11" s="57" t="s">
        <v>28</v>
      </c>
      <c r="R11" s="57" t="s">
        <v>28</v>
      </c>
      <c r="S11" s="57" t="s">
        <v>28</v>
      </c>
      <c r="T11" s="62" t="s">
        <v>28</v>
      </c>
      <c r="U11" s="61" t="s">
        <v>28</v>
      </c>
      <c r="V11" s="57" t="s">
        <v>28</v>
      </c>
      <c r="W11" s="57">
        <v>118</v>
      </c>
      <c r="X11" s="62" t="s">
        <v>28</v>
      </c>
      <c r="Y11" s="67">
        <v>118</v>
      </c>
      <c r="Z11" s="11">
        <f>SUM(H11:Y11)</f>
        <v>590</v>
      </c>
      <c r="AA11" s="12">
        <f>Z11*G11</f>
        <v>2124</v>
      </c>
    </row>
    <row r="12" spans="1:27" ht="15.75" thickBot="1">
      <c r="A12" s="21" t="s">
        <v>37</v>
      </c>
      <c r="B12" s="17" t="s">
        <v>34</v>
      </c>
      <c r="C12" s="4" t="s">
        <v>33</v>
      </c>
      <c r="D12" s="5" t="s">
        <v>29</v>
      </c>
      <c r="E12" s="23" t="s">
        <v>30</v>
      </c>
      <c r="F12" s="3" t="s">
        <v>14</v>
      </c>
      <c r="G12" s="6">
        <v>4.63</v>
      </c>
      <c r="H12" s="63">
        <v>1736</v>
      </c>
      <c r="I12" s="64" t="s">
        <v>28</v>
      </c>
      <c r="J12" s="64">
        <v>1736</v>
      </c>
      <c r="K12" s="65" t="s">
        <v>28</v>
      </c>
      <c r="L12" s="63" t="s">
        <v>28</v>
      </c>
      <c r="M12" s="64">
        <v>1736</v>
      </c>
      <c r="N12" s="64" t="s">
        <v>28</v>
      </c>
      <c r="O12" s="65">
        <v>1736</v>
      </c>
      <c r="P12" s="63" t="s">
        <v>28</v>
      </c>
      <c r="Q12" s="64">
        <v>1736</v>
      </c>
      <c r="R12" s="64" t="s">
        <v>28</v>
      </c>
      <c r="S12" s="64">
        <v>1736</v>
      </c>
      <c r="T12" s="65" t="s">
        <v>28</v>
      </c>
      <c r="U12" s="63">
        <v>1736</v>
      </c>
      <c r="V12" s="64" t="s">
        <v>28</v>
      </c>
      <c r="W12" s="64">
        <v>1736</v>
      </c>
      <c r="X12" s="65" t="s">
        <v>28</v>
      </c>
      <c r="Y12" s="68" t="s">
        <v>28</v>
      </c>
      <c r="Z12" s="11">
        <f>SUM(H12:Y12)</f>
        <v>13888</v>
      </c>
      <c r="AA12" s="12">
        <f>Z12*G12</f>
        <v>64301.439999999995</v>
      </c>
    </row>
    <row r="13" ht="8.25" customHeight="1" thickBot="1">
      <c r="AA13" s="16"/>
    </row>
    <row r="14" spans="1:27" ht="15.75" customHeight="1" thickBot="1">
      <c r="A14" s="24"/>
      <c r="B14" s="24"/>
      <c r="C14" s="25"/>
      <c r="D14" s="25"/>
      <c r="E14" s="40"/>
      <c r="F14" s="84" t="s">
        <v>19</v>
      </c>
      <c r="G14" s="85"/>
      <c r="H14" s="26">
        <f aca="true" t="shared" si="0" ref="H14:AA14">SUBTOTAL(9,H9:H12)</f>
        <v>1736</v>
      </c>
      <c r="I14" s="26">
        <f t="shared" si="0"/>
        <v>3441</v>
      </c>
      <c r="J14" s="26">
        <f t="shared" si="0"/>
        <v>1854</v>
      </c>
      <c r="K14" s="26">
        <f t="shared" si="0"/>
        <v>888</v>
      </c>
      <c r="L14" s="26">
        <f t="shared" si="0"/>
        <v>3559</v>
      </c>
      <c r="M14" s="26">
        <f t="shared" si="0"/>
        <v>2624</v>
      </c>
      <c r="N14" s="26">
        <f t="shared" si="0"/>
        <v>3441</v>
      </c>
      <c r="O14" s="26">
        <f t="shared" si="0"/>
        <v>1736</v>
      </c>
      <c r="P14" s="26">
        <f t="shared" si="0"/>
        <v>3559</v>
      </c>
      <c r="Q14" s="26">
        <f t="shared" si="0"/>
        <v>2624</v>
      </c>
      <c r="R14" s="26">
        <f t="shared" si="0"/>
        <v>3441</v>
      </c>
      <c r="S14" s="26">
        <f t="shared" si="0"/>
        <v>1736</v>
      </c>
      <c r="T14" s="26">
        <f t="shared" si="0"/>
        <v>3441</v>
      </c>
      <c r="U14" s="26">
        <f t="shared" si="0"/>
        <v>1736</v>
      </c>
      <c r="V14" s="26">
        <f t="shared" si="0"/>
        <v>3441</v>
      </c>
      <c r="W14" s="26">
        <f t="shared" si="0"/>
        <v>1854</v>
      </c>
      <c r="X14" s="26">
        <f t="shared" si="0"/>
        <v>888</v>
      </c>
      <c r="Y14" s="26">
        <f t="shared" si="0"/>
        <v>3559</v>
      </c>
      <c r="Z14" s="26">
        <f t="shared" si="0"/>
        <v>45558</v>
      </c>
      <c r="AA14" s="27">
        <f t="shared" si="0"/>
        <v>172585.84</v>
      </c>
    </row>
    <row r="17" ht="12.75">
      <c r="A17" s="22"/>
    </row>
    <row r="22" spans="6:27" ht="12.75">
      <c r="F22" s="88" t="s">
        <v>46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6:27" ht="12.75"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6:27" ht="12.75"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6:27" ht="12.75">
      <c r="F25" s="41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1"/>
    </row>
    <row r="26" spans="6:27" ht="12.75">
      <c r="F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1"/>
    </row>
  </sheetData>
  <sheetProtection/>
  <autoFilter ref="A8:AB12"/>
  <mergeCells count="28">
    <mergeCell ref="F22:AA24"/>
    <mergeCell ref="P7:T7"/>
    <mergeCell ref="U7:X7"/>
    <mergeCell ref="Z7:Z8"/>
    <mergeCell ref="AA7:AA8"/>
    <mergeCell ref="B7:B8"/>
    <mergeCell ref="D7:D8"/>
    <mergeCell ref="E7:E8"/>
    <mergeCell ref="F7:F8"/>
    <mergeCell ref="G7:G8"/>
    <mergeCell ref="O1:Q1"/>
    <mergeCell ref="O2:Q2"/>
    <mergeCell ref="O3:Q3"/>
    <mergeCell ref="A7:A8"/>
    <mergeCell ref="F14:G14"/>
    <mergeCell ref="H7:K7"/>
    <mergeCell ref="L7:O7"/>
    <mergeCell ref="C7:C8"/>
    <mergeCell ref="F5:AA5"/>
    <mergeCell ref="R1:Y1"/>
    <mergeCell ref="R2:Y2"/>
    <mergeCell ref="R3:Y3"/>
    <mergeCell ref="H1:N1"/>
    <mergeCell ref="H2:N2"/>
    <mergeCell ref="H3:N3"/>
    <mergeCell ref="F1:G1"/>
    <mergeCell ref="F2:G2"/>
    <mergeCell ref="F3:G3"/>
  </mergeCells>
  <printOptions horizontalCentered="1"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88" r:id="rId2"/>
  <headerFooter>
    <oddHeader>&amp;L                                     &amp;G&amp;C&amp;"-,Negrito"&amp;14GOVERNO DO ESTADO DE SÃO PAULO
SECRETARIA DE ESTADO DA EDUCAÇÃO
DIRETORIA REGIONAL DE ENSINO &amp;F
&amp;20&amp;U&amp;A</oddHeader>
    <oddFooter>&amp;L&amp;"-,Negrito"Fonte:&amp;"-,Regular" &amp;"-,Itálico"Simulação de Compras - SAESP -  26/07/2018&amp;C&amp;"-,Negrito"&amp;D&amp;RPágina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N1">
      <selection activeCell="R2" sqref="R2:Y2"/>
    </sheetView>
  </sheetViews>
  <sheetFormatPr defaultColWidth="0" defaultRowHeight="15"/>
  <cols>
    <col min="1" max="1" width="8.140625" style="2" customWidth="1"/>
    <col min="2" max="2" width="7.57421875" style="13" customWidth="1"/>
    <col min="3" max="3" width="22.57421875" style="2" customWidth="1"/>
    <col min="4" max="4" width="19.8515625" style="13" hidden="1" customWidth="1"/>
    <col min="5" max="5" width="47.8515625" style="2" hidden="1" customWidth="1"/>
    <col min="6" max="6" width="15.8515625" style="2" bestFit="1" customWidth="1"/>
    <col min="7" max="7" width="9.28125" style="14" customWidth="1"/>
    <col min="8" max="24" width="5.7109375" style="15" customWidth="1"/>
    <col min="25" max="25" width="9.140625" style="15" customWidth="1"/>
    <col min="26" max="26" width="7.28125" style="15" customWidth="1"/>
    <col min="27" max="27" width="13.8515625" style="2" customWidth="1"/>
    <col min="28" max="28" width="9.140625" style="2" customWidth="1"/>
    <col min="29" max="31" width="0" style="2" hidden="1" customWidth="1"/>
    <col min="32" max="16384" width="9.140625" style="2" hidden="1" customWidth="1"/>
  </cols>
  <sheetData>
    <row r="1" spans="4:256" ht="22.5" customHeight="1" thickTop="1">
      <c r="D1" s="76"/>
      <c r="E1" s="77"/>
      <c r="F1" s="76" t="s">
        <v>40</v>
      </c>
      <c r="G1" s="77"/>
      <c r="H1" s="70" t="str">
        <f>D9</f>
        <v>01268/0000/2017</v>
      </c>
      <c r="I1" s="70"/>
      <c r="J1" s="70"/>
      <c r="K1" s="70"/>
      <c r="L1" s="70"/>
      <c r="M1" s="70"/>
      <c r="N1" s="70"/>
      <c r="O1" s="77" t="s">
        <v>44</v>
      </c>
      <c r="P1" s="77"/>
      <c r="Q1" s="77"/>
      <c r="R1" s="70" t="str">
        <f>A9</f>
        <v>LEGUMES</v>
      </c>
      <c r="S1" s="70"/>
      <c r="T1" s="70"/>
      <c r="U1" s="70"/>
      <c r="V1" s="70"/>
      <c r="W1" s="70"/>
      <c r="X1" s="70"/>
      <c r="Y1" s="71"/>
      <c r="Z1" s="2"/>
      <c r="AB1" s="13"/>
      <c r="AD1" s="76"/>
      <c r="AE1" s="77"/>
      <c r="AF1" s="70"/>
      <c r="AG1" s="70"/>
      <c r="AH1" s="70"/>
      <c r="AI1" s="70"/>
      <c r="AJ1" s="70"/>
      <c r="AK1" s="70"/>
      <c r="AL1" s="70"/>
      <c r="AM1" s="77"/>
      <c r="AN1" s="77"/>
      <c r="AO1" s="77"/>
      <c r="AP1" s="70"/>
      <c r="AQ1" s="70"/>
      <c r="AR1" s="70"/>
      <c r="AS1" s="70"/>
      <c r="AT1" s="70"/>
      <c r="AU1" s="70"/>
      <c r="AV1" s="70"/>
      <c r="AW1" s="71"/>
      <c r="AX1" s="15"/>
      <c r="BB1" s="13"/>
      <c r="BD1" s="76"/>
      <c r="BE1" s="77"/>
      <c r="BF1" s="70"/>
      <c r="BG1" s="70"/>
      <c r="BH1" s="70"/>
      <c r="BI1" s="70"/>
      <c r="BJ1" s="70"/>
      <c r="BK1" s="70"/>
      <c r="BL1" s="70"/>
      <c r="BM1" s="77"/>
      <c r="BN1" s="77"/>
      <c r="BO1" s="77"/>
      <c r="BP1" s="70"/>
      <c r="BQ1" s="70"/>
      <c r="BR1" s="70"/>
      <c r="BS1" s="70"/>
      <c r="BT1" s="70"/>
      <c r="BU1" s="70"/>
      <c r="BV1" s="70"/>
      <c r="BW1" s="71"/>
      <c r="BX1" s="15"/>
      <c r="CB1" s="13"/>
      <c r="CD1" s="76"/>
      <c r="CE1" s="77"/>
      <c r="CF1" s="70"/>
      <c r="CG1" s="70"/>
      <c r="CH1" s="70"/>
      <c r="CI1" s="70"/>
      <c r="CJ1" s="70"/>
      <c r="CK1" s="70"/>
      <c r="CL1" s="70"/>
      <c r="CM1" s="77"/>
      <c r="CN1" s="77"/>
      <c r="CO1" s="77"/>
      <c r="CP1" s="70"/>
      <c r="CQ1" s="70"/>
      <c r="CR1" s="70"/>
      <c r="CS1" s="70"/>
      <c r="CT1" s="70"/>
      <c r="CU1" s="70"/>
      <c r="CV1" s="70"/>
      <c r="CW1" s="71"/>
      <c r="CX1" s="15"/>
      <c r="DB1" s="13"/>
      <c r="DD1" s="76"/>
      <c r="DE1" s="77"/>
      <c r="DF1" s="70"/>
      <c r="DG1" s="70"/>
      <c r="DH1" s="70"/>
      <c r="DI1" s="70"/>
      <c r="DJ1" s="70"/>
      <c r="DK1" s="70"/>
      <c r="DL1" s="70"/>
      <c r="DM1" s="77"/>
      <c r="DN1" s="77"/>
      <c r="DO1" s="77"/>
      <c r="DP1" s="70"/>
      <c r="DQ1" s="70"/>
      <c r="DR1" s="70"/>
      <c r="DS1" s="70"/>
      <c r="DT1" s="70"/>
      <c r="DU1" s="70"/>
      <c r="DV1" s="70"/>
      <c r="DW1" s="71"/>
      <c r="DX1" s="15"/>
      <c r="EB1" s="13"/>
      <c r="ED1" s="76"/>
      <c r="EE1" s="77"/>
      <c r="EF1" s="70"/>
      <c r="EG1" s="70"/>
      <c r="EH1" s="70"/>
      <c r="EI1" s="70"/>
      <c r="EJ1" s="70"/>
      <c r="EK1" s="70"/>
      <c r="EL1" s="70"/>
      <c r="EM1" s="77"/>
      <c r="EN1" s="77"/>
      <c r="EO1" s="77"/>
      <c r="EP1" s="70"/>
      <c r="EQ1" s="70"/>
      <c r="ER1" s="70"/>
      <c r="ES1" s="70"/>
      <c r="ET1" s="70"/>
      <c r="EU1" s="70"/>
      <c r="EV1" s="70"/>
      <c r="EW1" s="71"/>
      <c r="EX1" s="15"/>
      <c r="FB1" s="13"/>
      <c r="FD1" s="76"/>
      <c r="FE1" s="77"/>
      <c r="FF1" s="70"/>
      <c r="FG1" s="70"/>
      <c r="FH1" s="70"/>
      <c r="FI1" s="70"/>
      <c r="FJ1" s="70"/>
      <c r="FK1" s="70"/>
      <c r="FL1" s="70"/>
      <c r="FM1" s="77"/>
      <c r="FN1" s="77"/>
      <c r="FO1" s="77"/>
      <c r="FP1" s="70"/>
      <c r="FQ1" s="70"/>
      <c r="FR1" s="70"/>
      <c r="FS1" s="70"/>
      <c r="FT1" s="70"/>
      <c r="FU1" s="70"/>
      <c r="FV1" s="70"/>
      <c r="FW1" s="71"/>
      <c r="FX1" s="15"/>
      <c r="GB1" s="13"/>
      <c r="GD1" s="76"/>
      <c r="GE1" s="77"/>
      <c r="GF1" s="70"/>
      <c r="GG1" s="70"/>
      <c r="GH1" s="70"/>
      <c r="GI1" s="70"/>
      <c r="GJ1" s="70"/>
      <c r="GK1" s="70"/>
      <c r="GL1" s="70"/>
      <c r="GM1" s="77"/>
      <c r="GN1" s="77"/>
      <c r="GO1" s="77"/>
      <c r="GP1" s="70"/>
      <c r="GQ1" s="70"/>
      <c r="GR1" s="70"/>
      <c r="GS1" s="70"/>
      <c r="GT1" s="70"/>
      <c r="GU1" s="70"/>
      <c r="GV1" s="70"/>
      <c r="GW1" s="71"/>
      <c r="GX1" s="15"/>
      <c r="HB1" s="13"/>
      <c r="HD1" s="76"/>
      <c r="HE1" s="77"/>
      <c r="HF1" s="70"/>
      <c r="HG1" s="70"/>
      <c r="HH1" s="70"/>
      <c r="HI1" s="70"/>
      <c r="HJ1" s="70"/>
      <c r="HK1" s="70"/>
      <c r="HL1" s="70"/>
      <c r="HM1" s="77"/>
      <c r="HN1" s="77"/>
      <c r="HO1" s="77"/>
      <c r="HP1" s="70"/>
      <c r="HQ1" s="70"/>
      <c r="HR1" s="70"/>
      <c r="HS1" s="70"/>
      <c r="HT1" s="70"/>
      <c r="HU1" s="70"/>
      <c r="HV1" s="70"/>
      <c r="HW1" s="71"/>
      <c r="HX1" s="15"/>
      <c r="IB1" s="13"/>
      <c r="ID1" s="76"/>
      <c r="IE1" s="77"/>
      <c r="IF1" s="70"/>
      <c r="IG1" s="70"/>
      <c r="IH1" s="70"/>
      <c r="II1" s="70"/>
      <c r="IJ1" s="70"/>
      <c r="IK1" s="70"/>
      <c r="IL1" s="70"/>
      <c r="IM1" s="77"/>
      <c r="IN1" s="77"/>
      <c r="IO1" s="77"/>
      <c r="IP1" s="70"/>
      <c r="IQ1" s="70"/>
      <c r="IR1" s="70"/>
      <c r="IS1" s="70"/>
      <c r="IT1" s="70"/>
      <c r="IU1" s="70"/>
      <c r="IV1" s="70"/>
    </row>
    <row r="2" spans="4:256" ht="22.5" customHeight="1">
      <c r="D2" s="78"/>
      <c r="E2" s="79"/>
      <c r="F2" s="78" t="s">
        <v>42</v>
      </c>
      <c r="G2" s="79"/>
      <c r="H2" s="72" t="s">
        <v>49</v>
      </c>
      <c r="I2" s="72"/>
      <c r="J2" s="72"/>
      <c r="K2" s="72"/>
      <c r="L2" s="72"/>
      <c r="M2" s="72"/>
      <c r="N2" s="72"/>
      <c r="O2" s="79" t="s">
        <v>45</v>
      </c>
      <c r="P2" s="79"/>
      <c r="Q2" s="79"/>
      <c r="R2" s="72" t="s">
        <v>50</v>
      </c>
      <c r="S2" s="72"/>
      <c r="T2" s="72"/>
      <c r="U2" s="72"/>
      <c r="V2" s="72"/>
      <c r="W2" s="72"/>
      <c r="X2" s="72"/>
      <c r="Y2" s="73"/>
      <c r="Z2" s="2"/>
      <c r="AB2" s="13"/>
      <c r="AD2" s="78"/>
      <c r="AE2" s="79"/>
      <c r="AF2" s="72"/>
      <c r="AG2" s="72"/>
      <c r="AH2" s="72"/>
      <c r="AI2" s="72"/>
      <c r="AJ2" s="72"/>
      <c r="AK2" s="72"/>
      <c r="AL2" s="72"/>
      <c r="AM2" s="79"/>
      <c r="AN2" s="79"/>
      <c r="AO2" s="79"/>
      <c r="AP2" s="72"/>
      <c r="AQ2" s="72"/>
      <c r="AR2" s="72"/>
      <c r="AS2" s="72"/>
      <c r="AT2" s="72"/>
      <c r="AU2" s="72"/>
      <c r="AV2" s="72"/>
      <c r="AW2" s="73"/>
      <c r="AX2" s="15"/>
      <c r="BB2" s="13"/>
      <c r="BD2" s="78"/>
      <c r="BE2" s="79"/>
      <c r="BF2" s="72"/>
      <c r="BG2" s="72"/>
      <c r="BH2" s="72"/>
      <c r="BI2" s="72"/>
      <c r="BJ2" s="72"/>
      <c r="BK2" s="72"/>
      <c r="BL2" s="72"/>
      <c r="BM2" s="79"/>
      <c r="BN2" s="79"/>
      <c r="BO2" s="79"/>
      <c r="BP2" s="72"/>
      <c r="BQ2" s="72"/>
      <c r="BR2" s="72"/>
      <c r="BS2" s="72"/>
      <c r="BT2" s="72"/>
      <c r="BU2" s="72"/>
      <c r="BV2" s="72"/>
      <c r="BW2" s="73"/>
      <c r="BX2" s="15"/>
      <c r="CB2" s="13"/>
      <c r="CD2" s="78"/>
      <c r="CE2" s="79"/>
      <c r="CF2" s="72"/>
      <c r="CG2" s="72"/>
      <c r="CH2" s="72"/>
      <c r="CI2" s="72"/>
      <c r="CJ2" s="72"/>
      <c r="CK2" s="72"/>
      <c r="CL2" s="72"/>
      <c r="CM2" s="79"/>
      <c r="CN2" s="79"/>
      <c r="CO2" s="79"/>
      <c r="CP2" s="72"/>
      <c r="CQ2" s="72"/>
      <c r="CR2" s="72"/>
      <c r="CS2" s="72"/>
      <c r="CT2" s="72"/>
      <c r="CU2" s="72"/>
      <c r="CV2" s="72"/>
      <c r="CW2" s="73"/>
      <c r="CX2" s="15"/>
      <c r="DB2" s="13"/>
      <c r="DD2" s="78"/>
      <c r="DE2" s="79"/>
      <c r="DF2" s="72"/>
      <c r="DG2" s="72"/>
      <c r="DH2" s="72"/>
      <c r="DI2" s="72"/>
      <c r="DJ2" s="72"/>
      <c r="DK2" s="72"/>
      <c r="DL2" s="72"/>
      <c r="DM2" s="79"/>
      <c r="DN2" s="79"/>
      <c r="DO2" s="79"/>
      <c r="DP2" s="72"/>
      <c r="DQ2" s="72"/>
      <c r="DR2" s="72"/>
      <c r="DS2" s="72"/>
      <c r="DT2" s="72"/>
      <c r="DU2" s="72"/>
      <c r="DV2" s="72"/>
      <c r="DW2" s="73"/>
      <c r="DX2" s="15"/>
      <c r="EB2" s="13"/>
      <c r="ED2" s="78"/>
      <c r="EE2" s="79"/>
      <c r="EF2" s="72"/>
      <c r="EG2" s="72"/>
      <c r="EH2" s="72"/>
      <c r="EI2" s="72"/>
      <c r="EJ2" s="72"/>
      <c r="EK2" s="72"/>
      <c r="EL2" s="72"/>
      <c r="EM2" s="79"/>
      <c r="EN2" s="79"/>
      <c r="EO2" s="79"/>
      <c r="EP2" s="72"/>
      <c r="EQ2" s="72"/>
      <c r="ER2" s="72"/>
      <c r="ES2" s="72"/>
      <c r="ET2" s="72"/>
      <c r="EU2" s="72"/>
      <c r="EV2" s="72"/>
      <c r="EW2" s="73"/>
      <c r="EX2" s="15"/>
      <c r="FB2" s="13"/>
      <c r="FD2" s="78"/>
      <c r="FE2" s="79"/>
      <c r="FF2" s="72"/>
      <c r="FG2" s="72"/>
      <c r="FH2" s="72"/>
      <c r="FI2" s="72"/>
      <c r="FJ2" s="72"/>
      <c r="FK2" s="72"/>
      <c r="FL2" s="72"/>
      <c r="FM2" s="79"/>
      <c r="FN2" s="79"/>
      <c r="FO2" s="79"/>
      <c r="FP2" s="72"/>
      <c r="FQ2" s="72"/>
      <c r="FR2" s="72"/>
      <c r="FS2" s="72"/>
      <c r="FT2" s="72"/>
      <c r="FU2" s="72"/>
      <c r="FV2" s="72"/>
      <c r="FW2" s="73"/>
      <c r="FX2" s="15"/>
      <c r="GB2" s="13"/>
      <c r="GD2" s="78"/>
      <c r="GE2" s="79"/>
      <c r="GF2" s="72"/>
      <c r="GG2" s="72"/>
      <c r="GH2" s="72"/>
      <c r="GI2" s="72"/>
      <c r="GJ2" s="72"/>
      <c r="GK2" s="72"/>
      <c r="GL2" s="72"/>
      <c r="GM2" s="79"/>
      <c r="GN2" s="79"/>
      <c r="GO2" s="79"/>
      <c r="GP2" s="72"/>
      <c r="GQ2" s="72"/>
      <c r="GR2" s="72"/>
      <c r="GS2" s="72"/>
      <c r="GT2" s="72"/>
      <c r="GU2" s="72"/>
      <c r="GV2" s="72"/>
      <c r="GW2" s="73"/>
      <c r="GX2" s="15"/>
      <c r="HB2" s="13"/>
      <c r="HD2" s="78"/>
      <c r="HE2" s="79"/>
      <c r="HF2" s="72"/>
      <c r="HG2" s="72"/>
      <c r="HH2" s="72"/>
      <c r="HI2" s="72"/>
      <c r="HJ2" s="72"/>
      <c r="HK2" s="72"/>
      <c r="HL2" s="72"/>
      <c r="HM2" s="79"/>
      <c r="HN2" s="79"/>
      <c r="HO2" s="79"/>
      <c r="HP2" s="72"/>
      <c r="HQ2" s="72"/>
      <c r="HR2" s="72"/>
      <c r="HS2" s="72"/>
      <c r="HT2" s="72"/>
      <c r="HU2" s="72"/>
      <c r="HV2" s="72"/>
      <c r="HW2" s="73"/>
      <c r="HX2" s="15"/>
      <c r="IB2" s="13"/>
      <c r="ID2" s="78"/>
      <c r="IE2" s="79"/>
      <c r="IF2" s="72"/>
      <c r="IG2" s="72"/>
      <c r="IH2" s="72"/>
      <c r="II2" s="72"/>
      <c r="IJ2" s="72"/>
      <c r="IK2" s="72"/>
      <c r="IL2" s="72"/>
      <c r="IM2" s="79"/>
      <c r="IN2" s="79"/>
      <c r="IO2" s="79"/>
      <c r="IP2" s="72"/>
      <c r="IQ2" s="72"/>
      <c r="IR2" s="72"/>
      <c r="IS2" s="72"/>
      <c r="IT2" s="72"/>
      <c r="IU2" s="72"/>
      <c r="IV2" s="72"/>
    </row>
    <row r="3" spans="4:256" ht="22.5" customHeight="1" thickBot="1">
      <c r="D3" s="80"/>
      <c r="E3" s="81"/>
      <c r="F3" s="80" t="s">
        <v>43</v>
      </c>
      <c r="G3" s="81"/>
      <c r="H3" s="74" t="str">
        <f>B9</f>
        <v>A</v>
      </c>
      <c r="I3" s="74"/>
      <c r="J3" s="74"/>
      <c r="K3" s="74"/>
      <c r="L3" s="74"/>
      <c r="M3" s="74"/>
      <c r="N3" s="74"/>
      <c r="O3" s="81" t="s">
        <v>48</v>
      </c>
      <c r="P3" s="81"/>
      <c r="Q3" s="81"/>
      <c r="R3" s="74" t="str">
        <f>E9</f>
        <v>DALEFRUT COM PRODUTOS ALIMENTÍCIOS EIRELI EPP</v>
      </c>
      <c r="S3" s="74"/>
      <c r="T3" s="74"/>
      <c r="U3" s="74"/>
      <c r="V3" s="74"/>
      <c r="W3" s="74"/>
      <c r="X3" s="74"/>
      <c r="Y3" s="75"/>
      <c r="Z3" s="2"/>
      <c r="AB3" s="13"/>
      <c r="AD3" s="80"/>
      <c r="AE3" s="81"/>
      <c r="AF3" s="74"/>
      <c r="AG3" s="74"/>
      <c r="AH3" s="74"/>
      <c r="AI3" s="74"/>
      <c r="AJ3" s="74"/>
      <c r="AK3" s="74"/>
      <c r="AL3" s="74"/>
      <c r="AM3" s="81"/>
      <c r="AN3" s="81"/>
      <c r="AO3" s="81"/>
      <c r="AP3" s="74"/>
      <c r="AQ3" s="74"/>
      <c r="AR3" s="74"/>
      <c r="AS3" s="74"/>
      <c r="AT3" s="74"/>
      <c r="AU3" s="74"/>
      <c r="AV3" s="74"/>
      <c r="AW3" s="75"/>
      <c r="AX3" s="15"/>
      <c r="BB3" s="13"/>
      <c r="BD3" s="80"/>
      <c r="BE3" s="81"/>
      <c r="BF3" s="74"/>
      <c r="BG3" s="74"/>
      <c r="BH3" s="74"/>
      <c r="BI3" s="74"/>
      <c r="BJ3" s="74"/>
      <c r="BK3" s="74"/>
      <c r="BL3" s="74"/>
      <c r="BM3" s="81"/>
      <c r="BN3" s="81"/>
      <c r="BO3" s="81"/>
      <c r="BP3" s="74"/>
      <c r="BQ3" s="74"/>
      <c r="BR3" s="74"/>
      <c r="BS3" s="74"/>
      <c r="BT3" s="74"/>
      <c r="BU3" s="74"/>
      <c r="BV3" s="74"/>
      <c r="BW3" s="75"/>
      <c r="BX3" s="15"/>
      <c r="CB3" s="13"/>
      <c r="CD3" s="80"/>
      <c r="CE3" s="81"/>
      <c r="CF3" s="74"/>
      <c r="CG3" s="74"/>
      <c r="CH3" s="74"/>
      <c r="CI3" s="74"/>
      <c r="CJ3" s="74"/>
      <c r="CK3" s="74"/>
      <c r="CL3" s="74"/>
      <c r="CM3" s="81"/>
      <c r="CN3" s="81"/>
      <c r="CO3" s="81"/>
      <c r="CP3" s="74"/>
      <c r="CQ3" s="74"/>
      <c r="CR3" s="74"/>
      <c r="CS3" s="74"/>
      <c r="CT3" s="74"/>
      <c r="CU3" s="74"/>
      <c r="CV3" s="74"/>
      <c r="CW3" s="75"/>
      <c r="CX3" s="15"/>
      <c r="DB3" s="13"/>
      <c r="DD3" s="80"/>
      <c r="DE3" s="81"/>
      <c r="DF3" s="74"/>
      <c r="DG3" s="74"/>
      <c r="DH3" s="74"/>
      <c r="DI3" s="74"/>
      <c r="DJ3" s="74"/>
      <c r="DK3" s="74"/>
      <c r="DL3" s="74"/>
      <c r="DM3" s="81"/>
      <c r="DN3" s="81"/>
      <c r="DO3" s="81"/>
      <c r="DP3" s="74"/>
      <c r="DQ3" s="74"/>
      <c r="DR3" s="74"/>
      <c r="DS3" s="74"/>
      <c r="DT3" s="74"/>
      <c r="DU3" s="74"/>
      <c r="DV3" s="74"/>
      <c r="DW3" s="75"/>
      <c r="DX3" s="15"/>
      <c r="EB3" s="13"/>
      <c r="ED3" s="80"/>
      <c r="EE3" s="81"/>
      <c r="EF3" s="74"/>
      <c r="EG3" s="74"/>
      <c r="EH3" s="74"/>
      <c r="EI3" s="74"/>
      <c r="EJ3" s="74"/>
      <c r="EK3" s="74"/>
      <c r="EL3" s="74"/>
      <c r="EM3" s="81"/>
      <c r="EN3" s="81"/>
      <c r="EO3" s="81"/>
      <c r="EP3" s="74"/>
      <c r="EQ3" s="74"/>
      <c r="ER3" s="74"/>
      <c r="ES3" s="74"/>
      <c r="ET3" s="74"/>
      <c r="EU3" s="74"/>
      <c r="EV3" s="74"/>
      <c r="EW3" s="75"/>
      <c r="EX3" s="15"/>
      <c r="FB3" s="13"/>
      <c r="FD3" s="80"/>
      <c r="FE3" s="81"/>
      <c r="FF3" s="74"/>
      <c r="FG3" s="74"/>
      <c r="FH3" s="74"/>
      <c r="FI3" s="74"/>
      <c r="FJ3" s="74"/>
      <c r="FK3" s="74"/>
      <c r="FL3" s="74"/>
      <c r="FM3" s="81"/>
      <c r="FN3" s="81"/>
      <c r="FO3" s="81"/>
      <c r="FP3" s="74"/>
      <c r="FQ3" s="74"/>
      <c r="FR3" s="74"/>
      <c r="FS3" s="74"/>
      <c r="FT3" s="74"/>
      <c r="FU3" s="74"/>
      <c r="FV3" s="74"/>
      <c r="FW3" s="75"/>
      <c r="FX3" s="15"/>
      <c r="GB3" s="13"/>
      <c r="GD3" s="80"/>
      <c r="GE3" s="81"/>
      <c r="GF3" s="74"/>
      <c r="GG3" s="74"/>
      <c r="GH3" s="74"/>
      <c r="GI3" s="74"/>
      <c r="GJ3" s="74"/>
      <c r="GK3" s="74"/>
      <c r="GL3" s="74"/>
      <c r="GM3" s="81"/>
      <c r="GN3" s="81"/>
      <c r="GO3" s="81"/>
      <c r="GP3" s="74"/>
      <c r="GQ3" s="74"/>
      <c r="GR3" s="74"/>
      <c r="GS3" s="74"/>
      <c r="GT3" s="74"/>
      <c r="GU3" s="74"/>
      <c r="GV3" s="74"/>
      <c r="GW3" s="75"/>
      <c r="GX3" s="15"/>
      <c r="HB3" s="13"/>
      <c r="HD3" s="80"/>
      <c r="HE3" s="81"/>
      <c r="HF3" s="74"/>
      <c r="HG3" s="74"/>
      <c r="HH3" s="74"/>
      <c r="HI3" s="74"/>
      <c r="HJ3" s="74"/>
      <c r="HK3" s="74"/>
      <c r="HL3" s="74"/>
      <c r="HM3" s="81"/>
      <c r="HN3" s="81"/>
      <c r="HO3" s="81"/>
      <c r="HP3" s="74"/>
      <c r="HQ3" s="74"/>
      <c r="HR3" s="74"/>
      <c r="HS3" s="74"/>
      <c r="HT3" s="74"/>
      <c r="HU3" s="74"/>
      <c r="HV3" s="74"/>
      <c r="HW3" s="75"/>
      <c r="HX3" s="15"/>
      <c r="IB3" s="13"/>
      <c r="ID3" s="80"/>
      <c r="IE3" s="81"/>
      <c r="IF3" s="74"/>
      <c r="IG3" s="74"/>
      <c r="IH3" s="74"/>
      <c r="II3" s="74"/>
      <c r="IJ3" s="74"/>
      <c r="IK3" s="74"/>
      <c r="IL3" s="74"/>
      <c r="IM3" s="81"/>
      <c r="IN3" s="81"/>
      <c r="IO3" s="81"/>
      <c r="IP3" s="74"/>
      <c r="IQ3" s="74"/>
      <c r="IR3" s="74"/>
      <c r="IS3" s="74"/>
      <c r="IT3" s="74"/>
      <c r="IU3" s="74"/>
      <c r="IV3" s="74"/>
    </row>
    <row r="4" spans="6:25" ht="13.5" thickTop="1">
      <c r="F4" s="29"/>
      <c r="G4" s="29"/>
      <c r="H4" s="28"/>
      <c r="I4" s="28"/>
      <c r="J4" s="28"/>
      <c r="K4" s="28"/>
      <c r="L4" s="28"/>
      <c r="M4" s="28"/>
      <c r="N4" s="2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</row>
    <row r="5" spans="6:25" ht="12.75">
      <c r="F5" s="69" t="s">
        <v>41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ht="13.5" thickBot="1"/>
    <row r="7" spans="1:27" ht="15.75" customHeight="1" thickBot="1">
      <c r="A7" s="82" t="s">
        <v>39</v>
      </c>
      <c r="B7" s="82" t="s">
        <v>0</v>
      </c>
      <c r="C7" s="82" t="s">
        <v>2</v>
      </c>
      <c r="D7" s="82" t="s">
        <v>35</v>
      </c>
      <c r="E7" s="82" t="s">
        <v>20</v>
      </c>
      <c r="F7" s="96" t="s">
        <v>1</v>
      </c>
      <c r="G7" s="98" t="s">
        <v>47</v>
      </c>
      <c r="H7" s="86" t="s">
        <v>21</v>
      </c>
      <c r="I7" s="86"/>
      <c r="J7" s="86"/>
      <c r="K7" s="86"/>
      <c r="L7" s="87" t="s">
        <v>22</v>
      </c>
      <c r="M7" s="87"/>
      <c r="N7" s="87"/>
      <c r="O7" s="87"/>
      <c r="P7" s="90" t="s">
        <v>23</v>
      </c>
      <c r="Q7" s="90"/>
      <c r="R7" s="90"/>
      <c r="S7" s="90"/>
      <c r="T7" s="90"/>
      <c r="U7" s="91" t="s">
        <v>24</v>
      </c>
      <c r="V7" s="91"/>
      <c r="W7" s="91"/>
      <c r="X7" s="91"/>
      <c r="Y7" s="1" t="s">
        <v>25</v>
      </c>
      <c r="Z7" s="92" t="s">
        <v>26</v>
      </c>
      <c r="AA7" s="94" t="s">
        <v>3</v>
      </c>
    </row>
    <row r="8" spans="1:27" ht="15.75" customHeight="1" thickBot="1">
      <c r="A8" s="83"/>
      <c r="B8" s="83"/>
      <c r="C8" s="83"/>
      <c r="D8" s="83"/>
      <c r="E8" s="83"/>
      <c r="F8" s="97"/>
      <c r="G8" s="100"/>
      <c r="H8" s="44">
        <v>6</v>
      </c>
      <c r="I8" s="45">
        <v>13</v>
      </c>
      <c r="J8" s="45">
        <v>20</v>
      </c>
      <c r="K8" s="46">
        <v>27</v>
      </c>
      <c r="L8" s="47">
        <v>3</v>
      </c>
      <c r="M8" s="48">
        <v>10</v>
      </c>
      <c r="N8" s="48">
        <v>17</v>
      </c>
      <c r="O8" s="49">
        <v>24</v>
      </c>
      <c r="P8" s="50">
        <v>1</v>
      </c>
      <c r="Q8" s="51">
        <v>8</v>
      </c>
      <c r="R8" s="51">
        <v>16</v>
      </c>
      <c r="S8" s="51">
        <v>22</v>
      </c>
      <c r="T8" s="52">
        <v>29</v>
      </c>
      <c r="U8" s="53">
        <v>5</v>
      </c>
      <c r="V8" s="54">
        <v>12</v>
      </c>
      <c r="W8" s="54">
        <v>19</v>
      </c>
      <c r="X8" s="55">
        <v>26</v>
      </c>
      <c r="Y8" s="56">
        <v>3</v>
      </c>
      <c r="Z8" s="93"/>
      <c r="AA8" s="95"/>
    </row>
    <row r="9" spans="1:27" ht="15">
      <c r="A9" s="21" t="s">
        <v>36</v>
      </c>
      <c r="B9" s="17" t="s">
        <v>34</v>
      </c>
      <c r="C9" s="4" t="s">
        <v>33</v>
      </c>
      <c r="D9" s="5" t="s">
        <v>31</v>
      </c>
      <c r="E9" s="23" t="s">
        <v>30</v>
      </c>
      <c r="F9" s="3" t="s">
        <v>4</v>
      </c>
      <c r="G9" s="6">
        <v>20.45</v>
      </c>
      <c r="H9" s="58">
        <v>142</v>
      </c>
      <c r="I9" s="59">
        <v>142</v>
      </c>
      <c r="J9" s="59">
        <v>142</v>
      </c>
      <c r="K9" s="60" t="s">
        <v>28</v>
      </c>
      <c r="L9" s="58">
        <v>142</v>
      </c>
      <c r="M9" s="59">
        <v>142</v>
      </c>
      <c r="N9" s="59">
        <v>142</v>
      </c>
      <c r="O9" s="60">
        <v>142</v>
      </c>
      <c r="P9" s="58">
        <v>142</v>
      </c>
      <c r="Q9" s="59">
        <v>142</v>
      </c>
      <c r="R9" s="59">
        <v>142</v>
      </c>
      <c r="S9" s="59">
        <v>142</v>
      </c>
      <c r="T9" s="60">
        <v>142</v>
      </c>
      <c r="U9" s="58">
        <v>142</v>
      </c>
      <c r="V9" s="59">
        <v>142</v>
      </c>
      <c r="W9" s="59">
        <v>142</v>
      </c>
      <c r="X9" s="60" t="s">
        <v>28</v>
      </c>
      <c r="Y9" s="66">
        <v>142</v>
      </c>
      <c r="Z9" s="11">
        <f>SUM(H9:Y9)</f>
        <v>2272</v>
      </c>
      <c r="AA9" s="12">
        <f aca="true" t="shared" si="0" ref="AA9:AA18">Z9*G9</f>
        <v>46462.4</v>
      </c>
    </row>
    <row r="10" spans="1:27" ht="15">
      <c r="A10" s="21" t="s">
        <v>36</v>
      </c>
      <c r="B10" s="17" t="s">
        <v>34</v>
      </c>
      <c r="C10" s="4" t="s">
        <v>33</v>
      </c>
      <c r="D10" s="5" t="s">
        <v>31</v>
      </c>
      <c r="E10" s="23" t="s">
        <v>30</v>
      </c>
      <c r="F10" s="3" t="s">
        <v>6</v>
      </c>
      <c r="G10" s="6">
        <v>2.6</v>
      </c>
      <c r="H10" s="61">
        <v>696</v>
      </c>
      <c r="I10" s="57">
        <v>696</v>
      </c>
      <c r="J10" s="57" t="s">
        <v>28</v>
      </c>
      <c r="K10" s="62">
        <v>696</v>
      </c>
      <c r="L10" s="61">
        <v>696</v>
      </c>
      <c r="M10" s="57">
        <v>696</v>
      </c>
      <c r="N10" s="57">
        <v>696</v>
      </c>
      <c r="O10" s="62">
        <v>696</v>
      </c>
      <c r="P10" s="61">
        <v>696</v>
      </c>
      <c r="Q10" s="57">
        <v>696</v>
      </c>
      <c r="R10" s="57">
        <v>696</v>
      </c>
      <c r="S10" s="57">
        <v>696</v>
      </c>
      <c r="T10" s="62">
        <v>696</v>
      </c>
      <c r="U10" s="61">
        <v>696</v>
      </c>
      <c r="V10" s="57">
        <v>696</v>
      </c>
      <c r="W10" s="57" t="s">
        <v>28</v>
      </c>
      <c r="X10" s="62">
        <v>696</v>
      </c>
      <c r="Y10" s="67">
        <v>696</v>
      </c>
      <c r="Z10" s="11">
        <f aca="true" t="shared" si="1" ref="Z10:Z18">SUM(H10:Y10)</f>
        <v>11136</v>
      </c>
      <c r="AA10" s="12">
        <f t="shared" si="0"/>
        <v>28953.600000000002</v>
      </c>
    </row>
    <row r="11" spans="1:27" ht="15">
      <c r="A11" s="21" t="s">
        <v>36</v>
      </c>
      <c r="B11" s="17" t="s">
        <v>34</v>
      </c>
      <c r="C11" s="4" t="s">
        <v>33</v>
      </c>
      <c r="D11" s="5" t="s">
        <v>31</v>
      </c>
      <c r="E11" s="23" t="s">
        <v>30</v>
      </c>
      <c r="F11" s="3" t="s">
        <v>7</v>
      </c>
      <c r="G11" s="6">
        <v>2.82</v>
      </c>
      <c r="H11" s="61" t="s">
        <v>28</v>
      </c>
      <c r="I11" s="57">
        <v>363</v>
      </c>
      <c r="J11" s="57" t="s">
        <v>28</v>
      </c>
      <c r="K11" s="62" t="s">
        <v>28</v>
      </c>
      <c r="L11" s="61">
        <v>363</v>
      </c>
      <c r="M11" s="57" t="s">
        <v>28</v>
      </c>
      <c r="N11" s="57">
        <v>363</v>
      </c>
      <c r="O11" s="62" t="s">
        <v>28</v>
      </c>
      <c r="P11" s="61">
        <v>363</v>
      </c>
      <c r="Q11" s="57" t="s">
        <v>28</v>
      </c>
      <c r="R11" s="57">
        <v>363</v>
      </c>
      <c r="S11" s="57" t="s">
        <v>28</v>
      </c>
      <c r="T11" s="62">
        <v>363</v>
      </c>
      <c r="U11" s="61" t="s">
        <v>28</v>
      </c>
      <c r="V11" s="57">
        <v>363</v>
      </c>
      <c r="W11" s="57" t="s">
        <v>28</v>
      </c>
      <c r="X11" s="62" t="s">
        <v>28</v>
      </c>
      <c r="Y11" s="67">
        <v>363</v>
      </c>
      <c r="Z11" s="11">
        <f t="shared" si="1"/>
        <v>2904</v>
      </c>
      <c r="AA11" s="12">
        <f t="shared" si="0"/>
        <v>8189.28</v>
      </c>
    </row>
    <row r="12" spans="1:27" ht="15">
      <c r="A12" s="21" t="s">
        <v>36</v>
      </c>
      <c r="B12" s="17" t="s">
        <v>34</v>
      </c>
      <c r="C12" s="4" t="s">
        <v>33</v>
      </c>
      <c r="D12" s="5" t="s">
        <v>31</v>
      </c>
      <c r="E12" s="23" t="s">
        <v>30</v>
      </c>
      <c r="F12" s="3" t="s">
        <v>8</v>
      </c>
      <c r="G12" s="6">
        <v>2.83</v>
      </c>
      <c r="H12" s="61">
        <v>546</v>
      </c>
      <c r="I12" s="57">
        <v>546</v>
      </c>
      <c r="J12" s="57">
        <v>546</v>
      </c>
      <c r="K12" s="62" t="s">
        <v>28</v>
      </c>
      <c r="L12" s="61">
        <v>546</v>
      </c>
      <c r="M12" s="57">
        <v>546</v>
      </c>
      <c r="N12" s="57">
        <v>546</v>
      </c>
      <c r="O12" s="62">
        <v>546</v>
      </c>
      <c r="P12" s="61">
        <v>546</v>
      </c>
      <c r="Q12" s="57">
        <v>546</v>
      </c>
      <c r="R12" s="57">
        <v>546</v>
      </c>
      <c r="S12" s="57">
        <v>546</v>
      </c>
      <c r="T12" s="62">
        <v>546</v>
      </c>
      <c r="U12" s="61">
        <v>546</v>
      </c>
      <c r="V12" s="57">
        <v>546</v>
      </c>
      <c r="W12" s="57">
        <v>546</v>
      </c>
      <c r="X12" s="62" t="s">
        <v>28</v>
      </c>
      <c r="Y12" s="67">
        <v>546</v>
      </c>
      <c r="Z12" s="11">
        <f t="shared" si="1"/>
        <v>8736</v>
      </c>
      <c r="AA12" s="12">
        <f t="shared" si="0"/>
        <v>24722.88</v>
      </c>
    </row>
    <row r="13" spans="1:27" ht="15">
      <c r="A13" s="21" t="s">
        <v>36</v>
      </c>
      <c r="B13" s="17" t="s">
        <v>34</v>
      </c>
      <c r="C13" s="4" t="s">
        <v>33</v>
      </c>
      <c r="D13" s="5" t="s">
        <v>31</v>
      </c>
      <c r="E13" s="23" t="s">
        <v>30</v>
      </c>
      <c r="F13" s="3" t="s">
        <v>9</v>
      </c>
      <c r="G13" s="6">
        <v>7.78</v>
      </c>
      <c r="H13" s="61">
        <v>100</v>
      </c>
      <c r="I13" s="57">
        <v>100</v>
      </c>
      <c r="J13" s="57">
        <v>100</v>
      </c>
      <c r="K13" s="62" t="s">
        <v>28</v>
      </c>
      <c r="L13" s="61">
        <v>100</v>
      </c>
      <c r="M13" s="57">
        <v>100</v>
      </c>
      <c r="N13" s="57">
        <v>100</v>
      </c>
      <c r="O13" s="62">
        <v>100</v>
      </c>
      <c r="P13" s="61">
        <v>100</v>
      </c>
      <c r="Q13" s="57">
        <v>100</v>
      </c>
      <c r="R13" s="57">
        <v>100</v>
      </c>
      <c r="S13" s="57">
        <v>100</v>
      </c>
      <c r="T13" s="62">
        <v>100</v>
      </c>
      <c r="U13" s="61">
        <v>100</v>
      </c>
      <c r="V13" s="57">
        <v>100</v>
      </c>
      <c r="W13" s="57">
        <v>100</v>
      </c>
      <c r="X13" s="62" t="s">
        <v>28</v>
      </c>
      <c r="Y13" s="67">
        <v>100</v>
      </c>
      <c r="Z13" s="11">
        <f t="shared" si="1"/>
        <v>1600</v>
      </c>
      <c r="AA13" s="12">
        <f t="shared" si="0"/>
        <v>12448</v>
      </c>
    </row>
    <row r="14" spans="1:27" ht="15">
      <c r="A14" s="21" t="s">
        <v>36</v>
      </c>
      <c r="B14" s="17" t="s">
        <v>34</v>
      </c>
      <c r="C14" s="4" t="s">
        <v>33</v>
      </c>
      <c r="D14" s="5" t="s">
        <v>31</v>
      </c>
      <c r="E14" s="23" t="s">
        <v>30</v>
      </c>
      <c r="F14" s="3" t="s">
        <v>10</v>
      </c>
      <c r="G14" s="6">
        <v>2.88</v>
      </c>
      <c r="H14" s="61">
        <v>696</v>
      </c>
      <c r="I14" s="57">
        <v>696</v>
      </c>
      <c r="J14" s="57" t="s">
        <v>28</v>
      </c>
      <c r="K14" s="62">
        <v>696</v>
      </c>
      <c r="L14" s="61">
        <v>696</v>
      </c>
      <c r="M14" s="57">
        <v>696</v>
      </c>
      <c r="N14" s="57">
        <v>696</v>
      </c>
      <c r="O14" s="62">
        <v>696</v>
      </c>
      <c r="P14" s="61">
        <v>696</v>
      </c>
      <c r="Q14" s="57">
        <v>696</v>
      </c>
      <c r="R14" s="57">
        <v>696</v>
      </c>
      <c r="S14" s="57">
        <v>696</v>
      </c>
      <c r="T14" s="62">
        <v>696</v>
      </c>
      <c r="U14" s="61">
        <v>696</v>
      </c>
      <c r="V14" s="57">
        <v>696</v>
      </c>
      <c r="W14" s="57" t="s">
        <v>28</v>
      </c>
      <c r="X14" s="62">
        <v>696</v>
      </c>
      <c r="Y14" s="67">
        <v>696</v>
      </c>
      <c r="Z14" s="11">
        <f t="shared" si="1"/>
        <v>11136</v>
      </c>
      <c r="AA14" s="12">
        <f t="shared" si="0"/>
        <v>32071.68</v>
      </c>
    </row>
    <row r="15" spans="1:27" ht="15">
      <c r="A15" s="21" t="s">
        <v>36</v>
      </c>
      <c r="B15" s="17" t="s">
        <v>34</v>
      </c>
      <c r="C15" s="4" t="s">
        <v>33</v>
      </c>
      <c r="D15" s="5" t="s">
        <v>31</v>
      </c>
      <c r="E15" s="23" t="s">
        <v>30</v>
      </c>
      <c r="F15" s="3" t="s">
        <v>11</v>
      </c>
      <c r="G15" s="6">
        <v>4.12</v>
      </c>
      <c r="H15" s="61">
        <v>363</v>
      </c>
      <c r="I15" s="57">
        <v>363</v>
      </c>
      <c r="J15" s="57">
        <v>363</v>
      </c>
      <c r="K15" s="62" t="s">
        <v>28</v>
      </c>
      <c r="L15" s="61">
        <v>363</v>
      </c>
      <c r="M15" s="57">
        <v>363</v>
      </c>
      <c r="N15" s="57">
        <v>363</v>
      </c>
      <c r="O15" s="62">
        <v>363</v>
      </c>
      <c r="P15" s="61">
        <v>363</v>
      </c>
      <c r="Q15" s="57">
        <v>363</v>
      </c>
      <c r="R15" s="57">
        <v>363</v>
      </c>
      <c r="S15" s="57">
        <v>363</v>
      </c>
      <c r="T15" s="62">
        <v>363</v>
      </c>
      <c r="U15" s="61">
        <v>363</v>
      </c>
      <c r="V15" s="57">
        <v>363</v>
      </c>
      <c r="W15" s="57">
        <v>363</v>
      </c>
      <c r="X15" s="62" t="s">
        <v>28</v>
      </c>
      <c r="Y15" s="67">
        <v>363</v>
      </c>
      <c r="Z15" s="11">
        <f t="shared" si="1"/>
        <v>5808</v>
      </c>
      <c r="AA15" s="12">
        <f t="shared" si="0"/>
        <v>23928.96</v>
      </c>
    </row>
    <row r="16" spans="1:27" ht="15">
      <c r="A16" s="21" t="s">
        <v>36</v>
      </c>
      <c r="B16" s="17" t="s">
        <v>34</v>
      </c>
      <c r="C16" s="4" t="s">
        <v>33</v>
      </c>
      <c r="D16" s="5" t="s">
        <v>31</v>
      </c>
      <c r="E16" s="23" t="s">
        <v>30</v>
      </c>
      <c r="F16" s="3" t="s">
        <v>16</v>
      </c>
      <c r="G16" s="6">
        <v>2.6</v>
      </c>
      <c r="H16" s="61">
        <v>363</v>
      </c>
      <c r="I16" s="57">
        <v>363</v>
      </c>
      <c r="J16" s="57" t="s">
        <v>28</v>
      </c>
      <c r="K16" s="62">
        <v>363</v>
      </c>
      <c r="L16" s="61">
        <v>363</v>
      </c>
      <c r="M16" s="57">
        <v>363</v>
      </c>
      <c r="N16" s="57">
        <v>363</v>
      </c>
      <c r="O16" s="62">
        <v>363</v>
      </c>
      <c r="P16" s="61">
        <v>363</v>
      </c>
      <c r="Q16" s="57">
        <v>363</v>
      </c>
      <c r="R16" s="57">
        <v>363</v>
      </c>
      <c r="S16" s="57">
        <v>363</v>
      </c>
      <c r="T16" s="62">
        <v>363</v>
      </c>
      <c r="U16" s="61">
        <v>363</v>
      </c>
      <c r="V16" s="57">
        <v>363</v>
      </c>
      <c r="W16" s="57" t="s">
        <v>28</v>
      </c>
      <c r="X16" s="62">
        <v>363</v>
      </c>
      <c r="Y16" s="67">
        <v>363</v>
      </c>
      <c r="Z16" s="11">
        <f t="shared" si="1"/>
        <v>5808</v>
      </c>
      <c r="AA16" s="12">
        <f t="shared" si="0"/>
        <v>15100.800000000001</v>
      </c>
    </row>
    <row r="17" spans="1:27" ht="15">
      <c r="A17" s="21" t="s">
        <v>36</v>
      </c>
      <c r="B17" s="17" t="s">
        <v>34</v>
      </c>
      <c r="C17" s="4" t="s">
        <v>33</v>
      </c>
      <c r="D17" s="5" t="s">
        <v>31</v>
      </c>
      <c r="E17" s="23" t="s">
        <v>30</v>
      </c>
      <c r="F17" s="3" t="s">
        <v>17</v>
      </c>
      <c r="G17" s="6">
        <v>8.24</v>
      </c>
      <c r="H17" s="61">
        <v>100</v>
      </c>
      <c r="I17" s="57">
        <v>100</v>
      </c>
      <c r="J17" s="57">
        <v>100</v>
      </c>
      <c r="K17" s="62" t="s">
        <v>28</v>
      </c>
      <c r="L17" s="61">
        <v>100</v>
      </c>
      <c r="M17" s="57">
        <v>100</v>
      </c>
      <c r="N17" s="57">
        <v>100</v>
      </c>
      <c r="O17" s="62">
        <v>100</v>
      </c>
      <c r="P17" s="61">
        <v>100</v>
      </c>
      <c r="Q17" s="57">
        <v>100</v>
      </c>
      <c r="R17" s="57">
        <v>100</v>
      </c>
      <c r="S17" s="57">
        <v>100</v>
      </c>
      <c r="T17" s="62">
        <v>100</v>
      </c>
      <c r="U17" s="61">
        <v>100</v>
      </c>
      <c r="V17" s="57">
        <v>100</v>
      </c>
      <c r="W17" s="57">
        <v>100</v>
      </c>
      <c r="X17" s="62" t="s">
        <v>28</v>
      </c>
      <c r="Y17" s="67">
        <v>100</v>
      </c>
      <c r="Z17" s="11">
        <f t="shared" si="1"/>
        <v>1600</v>
      </c>
      <c r="AA17" s="12">
        <f t="shared" si="0"/>
        <v>13184</v>
      </c>
    </row>
    <row r="18" spans="1:27" ht="15.75" thickBot="1">
      <c r="A18" s="21" t="s">
        <v>36</v>
      </c>
      <c r="B18" s="17" t="s">
        <v>34</v>
      </c>
      <c r="C18" s="4" t="s">
        <v>33</v>
      </c>
      <c r="D18" s="5" t="s">
        <v>31</v>
      </c>
      <c r="E18" s="23" t="s">
        <v>30</v>
      </c>
      <c r="F18" s="3" t="s">
        <v>18</v>
      </c>
      <c r="G18" s="6">
        <v>3.58</v>
      </c>
      <c r="H18" s="63">
        <v>363</v>
      </c>
      <c r="I18" s="64">
        <v>363</v>
      </c>
      <c r="J18" s="64">
        <v>363</v>
      </c>
      <c r="K18" s="65" t="s">
        <v>28</v>
      </c>
      <c r="L18" s="63">
        <v>363</v>
      </c>
      <c r="M18" s="64">
        <v>363</v>
      </c>
      <c r="N18" s="64">
        <v>363</v>
      </c>
      <c r="O18" s="65">
        <v>363</v>
      </c>
      <c r="P18" s="63">
        <v>363</v>
      </c>
      <c r="Q18" s="64">
        <v>363</v>
      </c>
      <c r="R18" s="64">
        <v>363</v>
      </c>
      <c r="S18" s="64">
        <v>363</v>
      </c>
      <c r="T18" s="65">
        <v>363</v>
      </c>
      <c r="U18" s="63">
        <v>363</v>
      </c>
      <c r="V18" s="64">
        <v>363</v>
      </c>
      <c r="W18" s="64">
        <v>363</v>
      </c>
      <c r="X18" s="65" t="s">
        <v>28</v>
      </c>
      <c r="Y18" s="68">
        <v>363</v>
      </c>
      <c r="Z18" s="11">
        <f t="shared" si="1"/>
        <v>5808</v>
      </c>
      <c r="AA18" s="12">
        <f t="shared" si="0"/>
        <v>20792.64</v>
      </c>
    </row>
    <row r="19" ht="8.25" customHeight="1" thickBot="1">
      <c r="AA19" s="16"/>
    </row>
    <row r="20" spans="1:27" ht="15.75" customHeight="1" thickBot="1">
      <c r="A20" s="24"/>
      <c r="B20" s="24"/>
      <c r="C20" s="25"/>
      <c r="D20" s="25"/>
      <c r="E20" s="40"/>
      <c r="F20" s="84" t="s">
        <v>19</v>
      </c>
      <c r="G20" s="85"/>
      <c r="H20" s="26">
        <f aca="true" t="shared" si="2" ref="H20:AA20">SUBTOTAL(9,H9:H18)</f>
        <v>3369</v>
      </c>
      <c r="I20" s="26">
        <f t="shared" si="2"/>
        <v>3732</v>
      </c>
      <c r="J20" s="26">
        <f t="shared" si="2"/>
        <v>1614</v>
      </c>
      <c r="K20" s="26">
        <f t="shared" si="2"/>
        <v>1755</v>
      </c>
      <c r="L20" s="26">
        <f t="shared" si="2"/>
        <v>3732</v>
      </c>
      <c r="M20" s="26">
        <f t="shared" si="2"/>
        <v>3369</v>
      </c>
      <c r="N20" s="26">
        <f t="shared" si="2"/>
        <v>3732</v>
      </c>
      <c r="O20" s="26">
        <f t="shared" si="2"/>
        <v>3369</v>
      </c>
      <c r="P20" s="26">
        <f t="shared" si="2"/>
        <v>3732</v>
      </c>
      <c r="Q20" s="26">
        <f t="shared" si="2"/>
        <v>3369</v>
      </c>
      <c r="R20" s="26">
        <f t="shared" si="2"/>
        <v>3732</v>
      </c>
      <c r="S20" s="26">
        <f t="shared" si="2"/>
        <v>3369</v>
      </c>
      <c r="T20" s="26">
        <f t="shared" si="2"/>
        <v>3732</v>
      </c>
      <c r="U20" s="26">
        <f t="shared" si="2"/>
        <v>3369</v>
      </c>
      <c r="V20" s="26">
        <f t="shared" si="2"/>
        <v>3732</v>
      </c>
      <c r="W20" s="26">
        <f t="shared" si="2"/>
        <v>1614</v>
      </c>
      <c r="X20" s="26">
        <f t="shared" si="2"/>
        <v>1755</v>
      </c>
      <c r="Y20" s="26">
        <f t="shared" si="2"/>
        <v>3732</v>
      </c>
      <c r="Z20" s="26">
        <f t="shared" si="2"/>
        <v>56808</v>
      </c>
      <c r="AA20" s="27">
        <f t="shared" si="2"/>
        <v>225854.24</v>
      </c>
    </row>
    <row r="28" spans="6:27" ht="12.75">
      <c r="F28" s="88" t="s">
        <v>46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6:27" ht="12.75"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6:27" ht="12.75"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6:27" ht="12.75">
      <c r="F31" s="41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1"/>
    </row>
    <row r="32" spans="6:27" ht="12.75"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1"/>
    </row>
  </sheetData>
  <sheetProtection/>
  <autoFilter ref="A8:AB18"/>
  <mergeCells count="139">
    <mergeCell ref="P7:T7"/>
    <mergeCell ref="U7:X7"/>
    <mergeCell ref="F3:G3"/>
    <mergeCell ref="H3:N3"/>
    <mergeCell ref="O3:Q3"/>
    <mergeCell ref="R3:Y3"/>
    <mergeCell ref="F5:Y5"/>
    <mergeCell ref="AD3:AE3"/>
    <mergeCell ref="D1:E1"/>
    <mergeCell ref="D2:E2"/>
    <mergeCell ref="Z7:Z8"/>
    <mergeCell ref="AA7:AA8"/>
    <mergeCell ref="F28:AA30"/>
    <mergeCell ref="F7:F8"/>
    <mergeCell ref="G7:G8"/>
    <mergeCell ref="H7:K7"/>
    <mergeCell ref="L7:O7"/>
    <mergeCell ref="AF3:AL3"/>
    <mergeCell ref="AM3:AO3"/>
    <mergeCell ref="AP3:AW3"/>
    <mergeCell ref="BD1:BE1"/>
    <mergeCell ref="BF1:BL1"/>
    <mergeCell ref="BD3:BE3"/>
    <mergeCell ref="O2:Q2"/>
    <mergeCell ref="R2:Y2"/>
    <mergeCell ref="AD2:AE2"/>
    <mergeCell ref="AF2:AL2"/>
    <mergeCell ref="AM2:AO2"/>
    <mergeCell ref="BM1:BO1"/>
    <mergeCell ref="BD2:BE2"/>
    <mergeCell ref="BF2:BL2"/>
    <mergeCell ref="BM2:BO2"/>
    <mergeCell ref="AD1:AE1"/>
    <mergeCell ref="A7:A8"/>
    <mergeCell ref="B7:B8"/>
    <mergeCell ref="C7:C8"/>
    <mergeCell ref="D7:D8"/>
    <mergeCell ref="E7:E8"/>
    <mergeCell ref="F1:G1"/>
    <mergeCell ref="F2:G2"/>
    <mergeCell ref="D3:E3"/>
    <mergeCell ref="CF3:CL3"/>
    <mergeCell ref="CM3:CO3"/>
    <mergeCell ref="BM3:BO3"/>
    <mergeCell ref="BP3:BW3"/>
    <mergeCell ref="CD1:CE1"/>
    <mergeCell ref="CF1:CL1"/>
    <mergeCell ref="BP1:BW1"/>
    <mergeCell ref="BP2:BW2"/>
    <mergeCell ref="DF3:DL3"/>
    <mergeCell ref="DM3:DO3"/>
    <mergeCell ref="DP3:DW3"/>
    <mergeCell ref="CP1:CW1"/>
    <mergeCell ref="CD2:CE2"/>
    <mergeCell ref="CF2:CL2"/>
    <mergeCell ref="CM2:CO2"/>
    <mergeCell ref="CP2:CW2"/>
    <mergeCell ref="CM1:CO1"/>
    <mergeCell ref="CD3:CE3"/>
    <mergeCell ref="CP3:CW3"/>
    <mergeCell ref="DD1:DE1"/>
    <mergeCell ref="DF1:DL1"/>
    <mergeCell ref="DM1:DO1"/>
    <mergeCell ref="DP1:DW1"/>
    <mergeCell ref="DD2:DE2"/>
    <mergeCell ref="DF2:DL2"/>
    <mergeCell ref="DM2:DO2"/>
    <mergeCell ref="DP2:DW2"/>
    <mergeCell ref="DD3:DE3"/>
    <mergeCell ref="BF3:BL3"/>
    <mergeCell ref="AF1:AL1"/>
    <mergeCell ref="AM1:AO1"/>
    <mergeCell ref="AP1:AW1"/>
    <mergeCell ref="F20:G20"/>
    <mergeCell ref="AP2:AW2"/>
    <mergeCell ref="H1:N1"/>
    <mergeCell ref="O1:Q1"/>
    <mergeCell ref="R1:Y1"/>
    <mergeCell ref="H2:N2"/>
    <mergeCell ref="FD1:FE1"/>
    <mergeCell ref="FD3:FE3"/>
    <mergeCell ref="ED1:EE1"/>
    <mergeCell ref="EF1:EL1"/>
    <mergeCell ref="EM1:EO1"/>
    <mergeCell ref="EP1:EW1"/>
    <mergeCell ref="ED2:EE2"/>
    <mergeCell ref="EF2:EL2"/>
    <mergeCell ref="EM2:EO2"/>
    <mergeCell ref="EP2:EW2"/>
    <mergeCell ref="FD2:FE2"/>
    <mergeCell ref="FF2:FL2"/>
    <mergeCell ref="FM2:FO2"/>
    <mergeCell ref="FP2:FW2"/>
    <mergeCell ref="ED3:EE3"/>
    <mergeCell ref="EF3:EL3"/>
    <mergeCell ref="EM3:EO3"/>
    <mergeCell ref="EP3:EW3"/>
    <mergeCell ref="GD1:GE1"/>
    <mergeCell ref="GF1:GL1"/>
    <mergeCell ref="GD3:GE3"/>
    <mergeCell ref="GF3:GL3"/>
    <mergeCell ref="FF1:FL1"/>
    <mergeCell ref="FM1:FO1"/>
    <mergeCell ref="FP1:FW1"/>
    <mergeCell ref="GD2:GE2"/>
    <mergeCell ref="GF2:GL2"/>
    <mergeCell ref="GM2:GO2"/>
    <mergeCell ref="GP2:GW2"/>
    <mergeCell ref="FF3:FL3"/>
    <mergeCell ref="FM3:FO3"/>
    <mergeCell ref="FP3:FW3"/>
    <mergeCell ref="GM3:GO3"/>
    <mergeCell ref="GP3:GW3"/>
    <mergeCell ref="HD1:HE1"/>
    <mergeCell ref="HF1:HL1"/>
    <mergeCell ref="HM1:HO1"/>
    <mergeCell ref="HD3:HE3"/>
    <mergeCell ref="HF3:HL3"/>
    <mergeCell ref="HM3:HO3"/>
    <mergeCell ref="GM1:GO1"/>
    <mergeCell ref="GP1:GW1"/>
    <mergeCell ref="IF3:IL3"/>
    <mergeCell ref="IM3:IO3"/>
    <mergeCell ref="IP3:IV3"/>
    <mergeCell ref="HP1:HW1"/>
    <mergeCell ref="HD2:HE2"/>
    <mergeCell ref="HF2:HL2"/>
    <mergeCell ref="HM2:HO2"/>
    <mergeCell ref="HP2:HW2"/>
    <mergeCell ref="HP3:HW3"/>
    <mergeCell ref="ID1:IE1"/>
    <mergeCell ref="IF1:IL1"/>
    <mergeCell ref="IM1:IO1"/>
    <mergeCell ref="IP1:IV1"/>
    <mergeCell ref="ID2:IE2"/>
    <mergeCell ref="IF2:IL2"/>
    <mergeCell ref="IM2:IO2"/>
    <mergeCell ref="IP2:IV2"/>
    <mergeCell ref="ID3:IE3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89" r:id="rId2"/>
  <headerFooter>
    <oddHeader>&amp;L                                     &amp;G&amp;C&amp;"-,Negrito"&amp;14GOVERNO DO ESTADO DE SÃO PAULO
SECRETARIA DE ESTADO DA EDUCAÇÃO
DIRETORIA REGIONAL DE ENSINO &amp;F
&amp;20&amp;U&amp;A</oddHeader>
    <oddFooter>&amp;L&amp;"-,Negrito"Fonte:&amp;"-,Regular" &amp;"-,Itálico"Simulação de Compras - SAESP -  26/07/2018&amp;C&amp;"-,Negrito"&amp;D&amp;RPágina &amp;P de &amp;N</oddFooter>
  </headerFooter>
  <ignoredErrors>
    <ignoredError sqref="I20:Y20" formulaRange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I1">
      <selection activeCell="R2" sqref="R2:Y2"/>
    </sheetView>
  </sheetViews>
  <sheetFormatPr defaultColWidth="0" defaultRowHeight="15"/>
  <cols>
    <col min="1" max="1" width="8.140625" style="2" customWidth="1"/>
    <col min="2" max="2" width="7.57421875" style="13" customWidth="1"/>
    <col min="3" max="3" width="22.57421875" style="2" customWidth="1"/>
    <col min="4" max="4" width="19.8515625" style="13" hidden="1" customWidth="1"/>
    <col min="5" max="5" width="47.8515625" style="2" hidden="1" customWidth="1"/>
    <col min="6" max="6" width="15.8515625" style="2" bestFit="1" customWidth="1"/>
    <col min="7" max="7" width="9.28125" style="14" customWidth="1"/>
    <col min="8" max="24" width="5.7109375" style="15" customWidth="1"/>
    <col min="25" max="25" width="9.140625" style="15" customWidth="1"/>
    <col min="26" max="26" width="7.28125" style="15" customWidth="1"/>
    <col min="27" max="27" width="13.8515625" style="2" customWidth="1"/>
    <col min="28" max="28" width="9.140625" style="2" customWidth="1"/>
    <col min="29" max="31" width="0" style="2" hidden="1" customWidth="1"/>
    <col min="32" max="16384" width="9.140625" style="2" hidden="1" customWidth="1"/>
  </cols>
  <sheetData>
    <row r="1" spans="6:25" ht="22.5" customHeight="1" thickTop="1">
      <c r="F1" s="76" t="s">
        <v>40</v>
      </c>
      <c r="G1" s="77"/>
      <c r="H1" s="70" t="str">
        <f>D9</f>
        <v>01190/0000/2017</v>
      </c>
      <c r="I1" s="70"/>
      <c r="J1" s="70"/>
      <c r="K1" s="70"/>
      <c r="L1" s="70"/>
      <c r="M1" s="70"/>
      <c r="N1" s="70"/>
      <c r="O1" s="77" t="s">
        <v>44</v>
      </c>
      <c r="P1" s="77"/>
      <c r="Q1" s="77"/>
      <c r="R1" s="70" t="str">
        <f>A9</f>
        <v>OVOS</v>
      </c>
      <c r="S1" s="70"/>
      <c r="T1" s="70"/>
      <c r="U1" s="70"/>
      <c r="V1" s="70"/>
      <c r="W1" s="70"/>
      <c r="X1" s="70"/>
      <c r="Y1" s="71"/>
    </row>
    <row r="2" spans="6:25" ht="22.5" customHeight="1">
      <c r="F2" s="78" t="s">
        <v>42</v>
      </c>
      <c r="G2" s="79"/>
      <c r="H2" s="72" t="s">
        <v>52</v>
      </c>
      <c r="I2" s="72"/>
      <c r="J2" s="72"/>
      <c r="K2" s="72"/>
      <c r="L2" s="72"/>
      <c r="M2" s="72"/>
      <c r="N2" s="72"/>
      <c r="O2" s="79" t="s">
        <v>45</v>
      </c>
      <c r="P2" s="79"/>
      <c r="Q2" s="79"/>
      <c r="R2" s="72" t="s">
        <v>53</v>
      </c>
      <c r="S2" s="72"/>
      <c r="T2" s="72"/>
      <c r="U2" s="72"/>
      <c r="V2" s="72"/>
      <c r="W2" s="72"/>
      <c r="X2" s="72"/>
      <c r="Y2" s="73"/>
    </row>
    <row r="3" spans="6:25" ht="22.5" customHeight="1" thickBot="1">
      <c r="F3" s="80" t="s">
        <v>43</v>
      </c>
      <c r="G3" s="81"/>
      <c r="H3" s="74" t="str">
        <f>B9</f>
        <v>A</v>
      </c>
      <c r="I3" s="74"/>
      <c r="J3" s="74"/>
      <c r="K3" s="74"/>
      <c r="L3" s="74"/>
      <c r="M3" s="74"/>
      <c r="N3" s="74"/>
      <c r="O3" s="81" t="s">
        <v>48</v>
      </c>
      <c r="P3" s="81"/>
      <c r="Q3" s="81"/>
      <c r="R3" s="74" t="str">
        <f>E9</f>
        <v>Tropical Distribuidora de Hortifrutigranjeiros Ltd</v>
      </c>
      <c r="S3" s="74"/>
      <c r="T3" s="74"/>
      <c r="U3" s="74"/>
      <c r="V3" s="74"/>
      <c r="W3" s="74"/>
      <c r="X3" s="74"/>
      <c r="Y3" s="75"/>
    </row>
    <row r="4" spans="6:25" ht="13.5" thickTop="1">
      <c r="F4" s="29"/>
      <c r="G4" s="29"/>
      <c r="H4" s="28"/>
      <c r="I4" s="28"/>
      <c r="J4" s="28"/>
      <c r="K4" s="28"/>
      <c r="L4" s="28"/>
      <c r="M4" s="28"/>
      <c r="N4" s="2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</row>
    <row r="5" spans="6:25" ht="12.75">
      <c r="F5" s="69" t="s">
        <v>41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ht="13.5" thickBot="1"/>
    <row r="7" spans="1:27" ht="15.75" customHeight="1" thickBot="1">
      <c r="A7" s="82" t="s">
        <v>39</v>
      </c>
      <c r="B7" s="82" t="s">
        <v>0</v>
      </c>
      <c r="C7" s="82" t="s">
        <v>2</v>
      </c>
      <c r="D7" s="82" t="s">
        <v>35</v>
      </c>
      <c r="E7" s="82" t="s">
        <v>20</v>
      </c>
      <c r="F7" s="96" t="s">
        <v>1</v>
      </c>
      <c r="G7" s="98" t="s">
        <v>47</v>
      </c>
      <c r="H7" s="86" t="s">
        <v>21</v>
      </c>
      <c r="I7" s="86"/>
      <c r="J7" s="86"/>
      <c r="K7" s="86"/>
      <c r="L7" s="87" t="s">
        <v>22</v>
      </c>
      <c r="M7" s="87"/>
      <c r="N7" s="87"/>
      <c r="O7" s="87"/>
      <c r="P7" s="90" t="s">
        <v>23</v>
      </c>
      <c r="Q7" s="90"/>
      <c r="R7" s="90"/>
      <c r="S7" s="90"/>
      <c r="T7" s="90"/>
      <c r="U7" s="91" t="s">
        <v>24</v>
      </c>
      <c r="V7" s="91"/>
      <c r="W7" s="91"/>
      <c r="X7" s="91"/>
      <c r="Y7" s="1" t="s">
        <v>25</v>
      </c>
      <c r="Z7" s="92" t="s">
        <v>26</v>
      </c>
      <c r="AA7" s="94" t="s">
        <v>3</v>
      </c>
    </row>
    <row r="8" spans="1:27" ht="15.75" customHeight="1" thickBot="1">
      <c r="A8" s="83"/>
      <c r="B8" s="83"/>
      <c r="C8" s="83"/>
      <c r="D8" s="83"/>
      <c r="E8" s="83"/>
      <c r="F8" s="97"/>
      <c r="G8" s="100"/>
      <c r="H8" s="18">
        <v>6</v>
      </c>
      <c r="I8" s="19">
        <v>13</v>
      </c>
      <c r="J8" s="19">
        <v>20</v>
      </c>
      <c r="K8" s="20">
        <v>27</v>
      </c>
      <c r="L8" s="30">
        <v>3</v>
      </c>
      <c r="M8" s="31">
        <v>10</v>
      </c>
      <c r="N8" s="31">
        <v>17</v>
      </c>
      <c r="O8" s="32">
        <v>24</v>
      </c>
      <c r="P8" s="33">
        <v>1</v>
      </c>
      <c r="Q8" s="34">
        <v>8</v>
      </c>
      <c r="R8" s="34">
        <v>16</v>
      </c>
      <c r="S8" s="34">
        <v>22</v>
      </c>
      <c r="T8" s="35">
        <v>29</v>
      </c>
      <c r="U8" s="36">
        <v>5</v>
      </c>
      <c r="V8" s="37">
        <v>12</v>
      </c>
      <c r="W8" s="37">
        <v>19</v>
      </c>
      <c r="X8" s="38">
        <v>26</v>
      </c>
      <c r="Y8" s="39">
        <v>3</v>
      </c>
      <c r="Z8" s="93"/>
      <c r="AA8" s="95"/>
    </row>
    <row r="9" spans="1:27" ht="12.75">
      <c r="A9" s="21" t="s">
        <v>38</v>
      </c>
      <c r="B9" s="17" t="s">
        <v>34</v>
      </c>
      <c r="C9" s="4" t="s">
        <v>33</v>
      </c>
      <c r="D9" s="5" t="s">
        <v>32</v>
      </c>
      <c r="E9" s="23" t="s">
        <v>27</v>
      </c>
      <c r="F9" s="3" t="s">
        <v>15</v>
      </c>
      <c r="G9" s="6">
        <v>12.12</v>
      </c>
      <c r="H9" s="7">
        <v>888</v>
      </c>
      <c r="I9" s="8">
        <v>888</v>
      </c>
      <c r="J9" s="8">
        <v>888</v>
      </c>
      <c r="K9" s="9" t="s">
        <v>28</v>
      </c>
      <c r="L9" s="7">
        <v>888</v>
      </c>
      <c r="M9" s="8">
        <v>888</v>
      </c>
      <c r="N9" s="8">
        <v>888</v>
      </c>
      <c r="O9" s="9">
        <v>888</v>
      </c>
      <c r="P9" s="7">
        <v>888</v>
      </c>
      <c r="Q9" s="8">
        <v>888</v>
      </c>
      <c r="R9" s="8">
        <v>888</v>
      </c>
      <c r="S9" s="8">
        <v>888</v>
      </c>
      <c r="T9" s="9">
        <v>888</v>
      </c>
      <c r="U9" s="7">
        <v>888</v>
      </c>
      <c r="V9" s="8">
        <v>888</v>
      </c>
      <c r="W9" s="8">
        <v>888</v>
      </c>
      <c r="X9" s="9" t="s">
        <v>28</v>
      </c>
      <c r="Y9" s="10">
        <v>888</v>
      </c>
      <c r="Z9" s="11">
        <f>SUM(H9:Y9)</f>
        <v>14208</v>
      </c>
      <c r="AA9" s="12">
        <f>Z9*G9</f>
        <v>172200.96</v>
      </c>
    </row>
    <row r="10" ht="8.25" customHeight="1" thickBot="1">
      <c r="AA10" s="16"/>
    </row>
    <row r="11" spans="1:27" ht="15.75" customHeight="1" thickBot="1">
      <c r="A11" s="24"/>
      <c r="B11" s="24"/>
      <c r="C11" s="25"/>
      <c r="D11" s="25"/>
      <c r="E11" s="40"/>
      <c r="F11" s="84" t="s">
        <v>19</v>
      </c>
      <c r="G11" s="85"/>
      <c r="H11" s="26">
        <f aca="true" t="shared" si="0" ref="H11:AA11">SUBTOTAL(9,H9:H9)</f>
        <v>888</v>
      </c>
      <c r="I11" s="26">
        <f t="shared" si="0"/>
        <v>888</v>
      </c>
      <c r="J11" s="26">
        <f t="shared" si="0"/>
        <v>888</v>
      </c>
      <c r="K11" s="26">
        <f t="shared" si="0"/>
        <v>0</v>
      </c>
      <c r="L11" s="26">
        <f t="shared" si="0"/>
        <v>888</v>
      </c>
      <c r="M11" s="26">
        <f t="shared" si="0"/>
        <v>888</v>
      </c>
      <c r="N11" s="26">
        <f t="shared" si="0"/>
        <v>888</v>
      </c>
      <c r="O11" s="26">
        <f t="shared" si="0"/>
        <v>888</v>
      </c>
      <c r="P11" s="26">
        <f t="shared" si="0"/>
        <v>888</v>
      </c>
      <c r="Q11" s="26">
        <f t="shared" si="0"/>
        <v>888</v>
      </c>
      <c r="R11" s="26">
        <f t="shared" si="0"/>
        <v>888</v>
      </c>
      <c r="S11" s="26">
        <f t="shared" si="0"/>
        <v>888</v>
      </c>
      <c r="T11" s="26">
        <f t="shared" si="0"/>
        <v>888</v>
      </c>
      <c r="U11" s="26">
        <f t="shared" si="0"/>
        <v>888</v>
      </c>
      <c r="V11" s="26">
        <f t="shared" si="0"/>
        <v>888</v>
      </c>
      <c r="W11" s="26">
        <f t="shared" si="0"/>
        <v>888</v>
      </c>
      <c r="X11" s="26">
        <f t="shared" si="0"/>
        <v>0</v>
      </c>
      <c r="Y11" s="26">
        <f t="shared" si="0"/>
        <v>888</v>
      </c>
      <c r="Z11" s="26">
        <f t="shared" si="0"/>
        <v>14208</v>
      </c>
      <c r="AA11" s="27">
        <f t="shared" si="0"/>
        <v>172200.96</v>
      </c>
    </row>
    <row r="14" spans="1:31" s="13" customFormat="1" ht="12.75">
      <c r="A14" s="22"/>
      <c r="C14" s="2"/>
      <c r="E14" s="2"/>
      <c r="F14" s="2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2"/>
      <c r="AB14" s="2"/>
      <c r="AC14" s="2"/>
      <c r="AD14" s="2"/>
      <c r="AE14" s="2"/>
    </row>
    <row r="21" spans="6:27" ht="12.75">
      <c r="F21" s="88" t="s">
        <v>46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6:27" ht="12.75"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6:27" ht="12.75"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6:27" ht="12.75">
      <c r="F24" s="41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1"/>
    </row>
    <row r="25" spans="6:27" ht="12.75">
      <c r="F25" s="41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1"/>
    </row>
  </sheetData>
  <sheetProtection/>
  <autoFilter ref="A8:AB9"/>
  <mergeCells count="28">
    <mergeCell ref="F1:G1"/>
    <mergeCell ref="H1:N1"/>
    <mergeCell ref="O1:Q1"/>
    <mergeCell ref="R1:Y1"/>
    <mergeCell ref="F2:G2"/>
    <mergeCell ref="H2:N2"/>
    <mergeCell ref="O2:Q2"/>
    <mergeCell ref="R2:Y2"/>
    <mergeCell ref="F3:G3"/>
    <mergeCell ref="H3:N3"/>
    <mergeCell ref="O3:Q3"/>
    <mergeCell ref="R3:Y3"/>
    <mergeCell ref="F5:Y5"/>
    <mergeCell ref="A7:A8"/>
    <mergeCell ref="B7:B8"/>
    <mergeCell ref="C7:C8"/>
    <mergeCell ref="D7:D8"/>
    <mergeCell ref="E7:E8"/>
    <mergeCell ref="Z7:Z8"/>
    <mergeCell ref="AA7:AA8"/>
    <mergeCell ref="F11:G11"/>
    <mergeCell ref="F21:AA23"/>
    <mergeCell ref="F7:F8"/>
    <mergeCell ref="G7:G8"/>
    <mergeCell ref="H7:K7"/>
    <mergeCell ref="L7:O7"/>
    <mergeCell ref="P7:T7"/>
    <mergeCell ref="U7:X7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89" r:id="rId2"/>
  <headerFooter>
    <oddHeader>&amp;L                                     &amp;G&amp;C&amp;"-,Negrito"&amp;14GOVERNO DO ESTADO DE SÃO PAULO
SECRETARIA DE ESTADO DA EDUCAÇÃO
DIRETORIA REGIONAL DE ENSINO &amp;F
&amp;20&amp;U&amp;A</oddHeader>
    <oddFooter>&amp;L&amp;"-,Negrito"Fonte:&amp;"-,Regular" &amp;"-,Itálico"Simulação de Compras - SAESP -  26/07/2018&amp;C&amp;"-,Negrito"&amp;D&amp;RPágina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Alexandre Nunes</dc:creator>
  <cp:keywords/>
  <dc:description/>
  <cp:lastModifiedBy>Usuario</cp:lastModifiedBy>
  <cp:lastPrinted>2018-08-02T11:09:49Z</cp:lastPrinted>
  <dcterms:created xsi:type="dcterms:W3CDTF">2018-07-27T18:19:06Z</dcterms:created>
  <dcterms:modified xsi:type="dcterms:W3CDTF">2018-08-03T11:05:19Z</dcterms:modified>
  <cp:category/>
  <cp:version/>
  <cp:contentType/>
  <cp:contentStatus/>
</cp:coreProperties>
</file>