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65" windowHeight="8055" activeTab="0"/>
  </bookViews>
  <sheets>
    <sheet name="Plan1" sheetId="1" r:id="rId1"/>
    <sheet name="Plan2" sheetId="2" r:id="rId2"/>
    <sheet name="Plan3" sheetId="3" r:id="rId3"/>
  </sheets>
  <definedNames>
    <definedName name="_xlfn.BAHTTEXT" hidden="1">#NAME?</definedName>
    <definedName name="_xlnm.Print_Area" localSheetId="0">'Plan1'!$A$1:$N$52</definedName>
  </definedNames>
  <calcPr fullCalcOnLoad="1"/>
</workbook>
</file>

<file path=xl/sharedStrings.xml><?xml version="1.0" encoding="utf-8"?>
<sst xmlns="http://schemas.openxmlformats.org/spreadsheetml/2006/main" count="32" uniqueCount="29">
  <si>
    <t>CARGA  DA U.E SEM HTPC/HTPL</t>
  </si>
  <si>
    <t>TOTAL HTPC/HTPL NA VIGENCIA</t>
  </si>
  <si>
    <t>TOTAL HPC/HTPL PARA U.E</t>
  </si>
  <si>
    <t>PORCENTAGEM DA CARGA SEMANAL DA U.E  NA VIGENCIA</t>
  </si>
  <si>
    <t>CARGA TOTAL  SEMANAL DA VIGENCIA SEM HTPC/HTPL</t>
  </si>
  <si>
    <t>TOTAL GERAL</t>
  </si>
  <si>
    <t>GRAU</t>
  </si>
  <si>
    <t>CARGA TOTAL</t>
  </si>
  <si>
    <t>TOTAL HTPC/HTPL</t>
  </si>
  <si>
    <t>TOTAL HPC/HTPL PARA U.E (ARREDONDAMENTO)</t>
  </si>
  <si>
    <t>TOTAL DE CARGA  PARA U.E (SEMANAL)</t>
  </si>
  <si>
    <t>NOME:</t>
  </si>
  <si>
    <t>RG:</t>
  </si>
  <si>
    <t xml:space="preserve">VIGÊNCIA: </t>
  </si>
  <si>
    <t>DEDUÇÃO DE HTPC/HTPL POR U.E.</t>
  </si>
  <si>
    <t>TOTAL DE CARGA  PARA U.E (MENSAL)</t>
  </si>
  <si>
    <t>CARGA HORÁRIA</t>
  </si>
  <si>
    <t>TOTAL</t>
  </si>
  <si>
    <t>SEMANAL (HORAS)</t>
  </si>
  <si>
    <t>Sem.</t>
  </si>
  <si>
    <t>Mensal</t>
  </si>
  <si>
    <t>PREENCHER ESTE CAMPO</t>
  </si>
  <si>
    <t>AULAS + HTPC/HTPL PARCIAL (SEMANAL)</t>
  </si>
  <si>
    <t xml:space="preserve">PREENCHER COM O CORRESPONDENTE NA TABELA DE CARGA HORARIA  </t>
  </si>
  <si>
    <t xml:space="preserve">   COD.   CIE</t>
  </si>
  <si>
    <t xml:space="preserve">ARREDONDAMENTO </t>
  </si>
  <si>
    <t>AJUSTE  FINAL  (TIRAR DO MAIOR)</t>
  </si>
  <si>
    <t xml:space="preserve">TOTAL A DEDUZIR </t>
  </si>
  <si>
    <t>CÁLCULO DE CARGA HORÁRIA PARA BONIFICAÇÃO POR RESULTADOS 2014 - POR VIGÊNCIA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</si>
</sst>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color indexed="8"/>
      <name val="Arial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8"/>
      <name val="Arial"/>
      <family val="2"/>
    </font>
    <font>
      <b/>
      <sz val="24"/>
      <color indexed="8"/>
      <name val="Arial"/>
      <family val="2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medium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4" fillId="32" borderId="10" xfId="0" applyFont="1" applyFill="1" applyBorder="1" applyAlignment="1" applyProtection="1">
      <alignment horizontal="center" vertical="top" wrapText="1"/>
      <protection locked="0"/>
    </xf>
    <xf numFmtId="0" fontId="5" fillId="32" borderId="10" xfId="0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34" borderId="15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 applyProtection="1">
      <alignment horizontal="center" wrapText="1"/>
      <protection/>
    </xf>
    <xf numFmtId="0" fontId="6" fillId="34" borderId="18" xfId="0" applyFont="1" applyFill="1" applyBorder="1" applyAlignment="1" applyProtection="1">
      <alignment horizontal="center" wrapText="1"/>
      <protection/>
    </xf>
    <xf numFmtId="0" fontId="6" fillId="34" borderId="19" xfId="0" applyFont="1" applyFill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7" fillId="34" borderId="2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34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wrapText="1"/>
      <protection locked="0"/>
    </xf>
    <xf numFmtId="0" fontId="11" fillId="0" borderId="24" xfId="0" applyFont="1" applyBorder="1" applyAlignment="1" applyProtection="1">
      <alignment horizontal="center" wrapText="1"/>
      <protection locked="0"/>
    </xf>
    <xf numFmtId="10" fontId="3" fillId="34" borderId="24" xfId="0" applyNumberFormat="1" applyFont="1" applyFill="1" applyBorder="1" applyAlignment="1" applyProtection="1">
      <alignment horizontal="center" wrapText="1"/>
      <protection/>
    </xf>
    <xf numFmtId="2" fontId="3" fillId="34" borderId="24" xfId="0" applyNumberFormat="1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>
      <alignment horizontal="center" wrapText="1"/>
    </xf>
    <xf numFmtId="0" fontId="10" fillId="34" borderId="17" xfId="0" applyFont="1" applyFill="1" applyBorder="1" applyAlignment="1">
      <alignment horizontal="center" vertical="center"/>
    </xf>
    <xf numFmtId="0" fontId="11" fillId="0" borderId="26" xfId="0" applyFont="1" applyBorder="1" applyAlignment="1" applyProtection="1">
      <alignment horizontal="center" wrapText="1"/>
      <protection locked="0"/>
    </xf>
    <xf numFmtId="0" fontId="3" fillId="2" borderId="26" xfId="0" applyFont="1" applyFill="1" applyBorder="1" applyAlignment="1" applyProtection="1">
      <alignment horizontal="center" wrapText="1"/>
      <protection/>
    </xf>
    <xf numFmtId="10" fontId="3" fillId="34" borderId="26" xfId="0" applyNumberFormat="1" applyFont="1" applyFill="1" applyBorder="1" applyAlignment="1" applyProtection="1">
      <alignment horizontal="center" wrapText="1"/>
      <protection/>
    </xf>
    <xf numFmtId="2" fontId="3" fillId="34" borderId="26" xfId="0" applyNumberFormat="1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>
      <alignment horizontal="center" wrapText="1"/>
    </xf>
    <xf numFmtId="0" fontId="10" fillId="34" borderId="18" xfId="0" applyFont="1" applyFill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wrapText="1"/>
      <protection locked="0"/>
    </xf>
    <xf numFmtId="0" fontId="11" fillId="0" borderId="29" xfId="0" applyFont="1" applyBorder="1" applyAlignment="1" applyProtection="1">
      <alignment horizontal="center" wrapText="1"/>
      <protection locked="0"/>
    </xf>
    <xf numFmtId="0" fontId="3" fillId="2" borderId="29" xfId="0" applyFont="1" applyFill="1" applyBorder="1" applyAlignment="1" applyProtection="1">
      <alignment horizontal="center" wrapText="1"/>
      <protection/>
    </xf>
    <xf numFmtId="10" fontId="3" fillId="34" borderId="29" xfId="0" applyNumberFormat="1" applyFont="1" applyFill="1" applyBorder="1" applyAlignment="1" applyProtection="1">
      <alignment horizontal="center" wrapText="1"/>
      <protection/>
    </xf>
    <xf numFmtId="2" fontId="3" fillId="34" borderId="30" xfId="0" applyNumberFormat="1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>
      <alignment horizontal="center" wrapText="1"/>
    </xf>
    <xf numFmtId="0" fontId="10" fillId="34" borderId="19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10" fillId="34" borderId="16" xfId="0" applyFont="1" applyFill="1" applyBorder="1" applyAlignment="1">
      <alignment horizontal="center" vertical="center"/>
    </xf>
    <xf numFmtId="1" fontId="10" fillId="2" borderId="32" xfId="0" applyNumberFormat="1" applyFont="1" applyFill="1" applyBorder="1" applyAlignment="1" applyProtection="1">
      <alignment horizontal="center" vertical="center" wrapText="1"/>
      <protection/>
    </xf>
    <xf numFmtId="1" fontId="10" fillId="2" borderId="33" xfId="0" applyNumberFormat="1" applyFont="1" applyFill="1" applyBorder="1" applyAlignment="1" applyProtection="1">
      <alignment horizontal="center" vertical="center" wrapText="1"/>
      <protection/>
    </xf>
    <xf numFmtId="0" fontId="3" fillId="2" borderId="34" xfId="0" applyFont="1" applyFill="1" applyBorder="1" applyAlignment="1" applyProtection="1">
      <alignment horizontal="center" vertical="center" wrapText="1"/>
      <protection/>
    </xf>
    <xf numFmtId="0" fontId="3" fillId="2" borderId="3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2" fontId="4" fillId="2" borderId="41" xfId="0" applyNumberFormat="1" applyFont="1" applyFill="1" applyBorder="1" applyAlignment="1" applyProtection="1">
      <alignment horizontal="center" wrapText="1"/>
      <protection/>
    </xf>
    <xf numFmtId="2" fontId="5" fillId="34" borderId="40" xfId="0" applyNumberFormat="1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 applyProtection="1">
      <alignment horizont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2" borderId="42" xfId="0" applyFont="1" applyFill="1" applyBorder="1" applyAlignment="1" applyProtection="1">
      <alignment horizontal="center" vertical="top" wrapText="1"/>
      <protection locked="0"/>
    </xf>
    <xf numFmtId="0" fontId="4" fillId="32" borderId="1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7" fillId="0" borderId="0" xfId="0" applyFont="1" applyBorder="1" applyAlignment="1" applyProtection="1">
      <alignment horizontal="left" wrapText="1"/>
      <protection locked="0"/>
    </xf>
    <xf numFmtId="3" fontId="7" fillId="0" borderId="0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14" fontId="7" fillId="0" borderId="0" xfId="0" applyNumberFormat="1" applyFont="1" applyBorder="1" applyAlignment="1" applyProtection="1">
      <alignment horizontal="left" wrapText="1"/>
      <protection locked="0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 applyProtection="1">
      <alignment horizontal="center" vertical="top" wrapText="1"/>
      <protection locked="0"/>
    </xf>
    <xf numFmtId="0" fontId="4" fillId="32" borderId="47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13</xdr:row>
      <xdr:rowOff>561975</xdr:rowOff>
    </xdr:from>
    <xdr:to>
      <xdr:col>6</xdr:col>
      <xdr:colOff>800100</xdr:colOff>
      <xdr:row>13</xdr:row>
      <xdr:rowOff>885825</xdr:rowOff>
    </xdr:to>
    <xdr:sp>
      <xdr:nvSpPr>
        <xdr:cNvPr id="1" name="Seta para baixo 1"/>
        <xdr:cNvSpPr>
          <a:spLocks/>
        </xdr:cNvSpPr>
      </xdr:nvSpPr>
      <xdr:spPr>
        <a:xfrm>
          <a:off x="8515350" y="9667875"/>
          <a:ext cx="190500" cy="323850"/>
        </a:xfrm>
        <a:prstGeom prst="downArrow">
          <a:avLst>
            <a:gd name="adj" fmla="val 20907"/>
          </a:avLst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1019175</xdr:colOff>
      <xdr:row>14</xdr:row>
      <xdr:rowOff>762000</xdr:rowOff>
    </xdr:from>
    <xdr:to>
      <xdr:col>6</xdr:col>
      <xdr:colOff>295275</xdr:colOff>
      <xdr:row>14</xdr:row>
      <xdr:rowOff>933450</xdr:rowOff>
    </xdr:to>
    <xdr:sp>
      <xdr:nvSpPr>
        <xdr:cNvPr id="2" name="Seta para a direita 2"/>
        <xdr:cNvSpPr>
          <a:spLocks/>
        </xdr:cNvSpPr>
      </xdr:nvSpPr>
      <xdr:spPr>
        <a:xfrm>
          <a:off x="7572375" y="10829925"/>
          <a:ext cx="628650" cy="171450"/>
        </a:xfrm>
        <a:prstGeom prst="rightArrow">
          <a:avLst>
            <a:gd name="adj" fmla="val 36111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523875</xdr:colOff>
      <xdr:row>13</xdr:row>
      <xdr:rowOff>228600</xdr:rowOff>
    </xdr:from>
    <xdr:to>
      <xdr:col>9</xdr:col>
      <xdr:colOff>714375</xdr:colOff>
      <xdr:row>13</xdr:row>
      <xdr:rowOff>923925</xdr:rowOff>
    </xdr:to>
    <xdr:sp>
      <xdr:nvSpPr>
        <xdr:cNvPr id="3" name="Seta para a direita 3"/>
        <xdr:cNvSpPr>
          <a:spLocks/>
        </xdr:cNvSpPr>
      </xdr:nvSpPr>
      <xdr:spPr>
        <a:xfrm rot="16200000">
          <a:off x="13068300" y="9334500"/>
          <a:ext cx="190500" cy="695325"/>
        </a:xfrm>
        <a:prstGeom prst="rightArrow">
          <a:avLst>
            <a:gd name="adj" fmla="val 358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952500</xdr:colOff>
      <xdr:row>14</xdr:row>
      <xdr:rowOff>762000</xdr:rowOff>
    </xdr:from>
    <xdr:to>
      <xdr:col>4</xdr:col>
      <xdr:colOff>171450</xdr:colOff>
      <xdr:row>14</xdr:row>
      <xdr:rowOff>933450</xdr:rowOff>
    </xdr:to>
    <xdr:sp>
      <xdr:nvSpPr>
        <xdr:cNvPr id="4" name="Seta para a direita 4"/>
        <xdr:cNvSpPr>
          <a:spLocks/>
        </xdr:cNvSpPr>
      </xdr:nvSpPr>
      <xdr:spPr>
        <a:xfrm>
          <a:off x="4248150" y="10829925"/>
          <a:ext cx="619125" cy="171450"/>
        </a:xfrm>
        <a:prstGeom prst="rightArrow">
          <a:avLst>
            <a:gd name="adj" fmla="val 36111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workbookViewId="0" topLeftCell="C6">
      <selection activeCell="L10" sqref="L10"/>
    </sheetView>
  </sheetViews>
  <sheetFormatPr defaultColWidth="9.140625" defaultRowHeight="15"/>
  <cols>
    <col min="1" max="1" width="16.00390625" style="2" customWidth="1"/>
    <col min="2" max="2" width="12.8515625" style="2" customWidth="1"/>
    <col min="3" max="3" width="20.57421875" style="1" customWidth="1"/>
    <col min="4" max="4" width="21.00390625" style="1" customWidth="1"/>
    <col min="5" max="5" width="27.8515625" style="1" customWidth="1"/>
    <col min="6" max="6" width="20.28125" style="1" customWidth="1"/>
    <col min="7" max="7" width="22.00390625" style="1" customWidth="1"/>
    <col min="8" max="8" width="25.00390625" style="1" customWidth="1"/>
    <col min="9" max="9" width="22.57421875" style="0" customWidth="1"/>
    <col min="10" max="10" width="20.140625" style="0" customWidth="1"/>
    <col min="11" max="11" width="22.140625" style="0" customWidth="1"/>
    <col min="12" max="12" width="20.421875" style="0" customWidth="1"/>
    <col min="13" max="13" width="21.140625" style="0" customWidth="1"/>
    <col min="14" max="14" width="22.00390625" style="0" customWidth="1"/>
  </cols>
  <sheetData>
    <row r="1" spans="1:14" ht="78.75" customHeight="1">
      <c r="A1" s="64" t="s">
        <v>28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45.75" customHeight="1">
      <c r="A2" s="66" t="s">
        <v>11</v>
      </c>
      <c r="B2" s="66"/>
      <c r="C2" s="66"/>
      <c r="D2" s="67"/>
      <c r="E2" s="67"/>
      <c r="F2" s="67"/>
      <c r="G2" s="67"/>
      <c r="H2" s="67"/>
      <c r="I2" s="5" t="s">
        <v>12</v>
      </c>
      <c r="J2" s="68"/>
      <c r="K2" s="69"/>
      <c r="L2" s="69"/>
      <c r="M2" s="69"/>
      <c r="N2" s="69"/>
    </row>
    <row r="3" spans="1:14" ht="34.5" customHeight="1">
      <c r="A3" s="66" t="s">
        <v>13</v>
      </c>
      <c r="B3" s="66"/>
      <c r="C3" s="66"/>
      <c r="D3" s="70"/>
      <c r="E3" s="67"/>
      <c r="F3" s="67"/>
      <c r="G3" s="67"/>
      <c r="H3" s="67"/>
      <c r="I3" s="4"/>
      <c r="J3" s="4"/>
      <c r="K3" s="4"/>
      <c r="L3" s="4"/>
      <c r="M3" s="4"/>
      <c r="N3" s="4"/>
    </row>
    <row r="4" spans="1:14" ht="26.25" customHeight="1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99.5" customHeight="1" thickBot="1" thickTop="1">
      <c r="A5" s="9" t="s">
        <v>24</v>
      </c>
      <c r="B5" s="12" t="s">
        <v>6</v>
      </c>
      <c r="C5" s="12" t="s">
        <v>0</v>
      </c>
      <c r="D5" s="12" t="s">
        <v>4</v>
      </c>
      <c r="E5" s="12" t="s">
        <v>3</v>
      </c>
      <c r="F5" s="12" t="s">
        <v>1</v>
      </c>
      <c r="G5" s="12" t="s">
        <v>2</v>
      </c>
      <c r="H5" s="10" t="s">
        <v>9</v>
      </c>
      <c r="I5" s="15" t="s">
        <v>22</v>
      </c>
      <c r="J5" s="57" t="s">
        <v>14</v>
      </c>
      <c r="K5" s="15" t="s">
        <v>25</v>
      </c>
      <c r="L5" s="15" t="s">
        <v>26</v>
      </c>
      <c r="M5" s="22" t="s">
        <v>10</v>
      </c>
      <c r="N5" s="23" t="s">
        <v>15</v>
      </c>
    </row>
    <row r="6" spans="1:14" ht="39.75" customHeight="1" thickTop="1">
      <c r="A6" s="26"/>
      <c r="B6" s="27"/>
      <c r="C6" s="27">
        <v>27</v>
      </c>
      <c r="D6" s="27">
        <v>31</v>
      </c>
      <c r="E6" s="28">
        <f aca="true" t="shared" si="0" ref="E6:E12">C6/D6</f>
        <v>0.8709677419354839</v>
      </c>
      <c r="F6" s="27">
        <v>15</v>
      </c>
      <c r="G6" s="29">
        <f>F6*E6</f>
        <v>13.064516129032258</v>
      </c>
      <c r="H6" s="48">
        <f aca="true" t="shared" si="1" ref="H6:H12">ROUND(G6,0)</f>
        <v>13</v>
      </c>
      <c r="I6" s="16">
        <f aca="true" t="shared" si="2" ref="I6:I12">C6+H6</f>
        <v>40</v>
      </c>
      <c r="J6" s="58">
        <f>J15*E6</f>
        <v>6.096774193548387</v>
      </c>
      <c r="K6" s="60">
        <f>ROUND(J6,2)</f>
        <v>6.1</v>
      </c>
      <c r="L6" s="19">
        <v>6</v>
      </c>
      <c r="M6" s="30">
        <f>I6-L6</f>
        <v>34</v>
      </c>
      <c r="N6" s="31">
        <f>M6*5</f>
        <v>170</v>
      </c>
    </row>
    <row r="7" spans="1:14" ht="39.75" customHeight="1">
      <c r="A7" s="26"/>
      <c r="B7" s="32">
        <v>2</v>
      </c>
      <c r="C7" s="32">
        <v>4</v>
      </c>
      <c r="D7" s="33">
        <f aca="true" t="shared" si="3" ref="D7:D12">D6</f>
        <v>31</v>
      </c>
      <c r="E7" s="34">
        <f t="shared" si="0"/>
        <v>0.12903225806451613</v>
      </c>
      <c r="F7" s="33">
        <f aca="true" t="shared" si="4" ref="F7:F12">F6</f>
        <v>15</v>
      </c>
      <c r="G7" s="35">
        <f aca="true" t="shared" si="5" ref="G7:G12">F7*E7</f>
        <v>1.935483870967742</v>
      </c>
      <c r="H7" s="48">
        <f t="shared" si="1"/>
        <v>2</v>
      </c>
      <c r="I7" s="17">
        <f t="shared" si="2"/>
        <v>6</v>
      </c>
      <c r="J7" s="58">
        <f>J15*E7</f>
        <v>0.9032258064516129</v>
      </c>
      <c r="K7" s="60">
        <f aca="true" t="shared" si="6" ref="K7:K12">ROUND(J7,2)</f>
        <v>0.9</v>
      </c>
      <c r="L7" s="20">
        <v>1</v>
      </c>
      <c r="M7" s="36">
        <f aca="true" t="shared" si="7" ref="M7:M12">I7-L7</f>
        <v>5</v>
      </c>
      <c r="N7" s="37">
        <f aca="true" t="shared" si="8" ref="N7:N12">M7*5</f>
        <v>25</v>
      </c>
    </row>
    <row r="8" spans="1:14" ht="39.75" customHeight="1">
      <c r="A8" s="26"/>
      <c r="B8" s="32"/>
      <c r="C8" s="32"/>
      <c r="D8" s="33">
        <f t="shared" si="3"/>
        <v>31</v>
      </c>
      <c r="E8" s="34">
        <f t="shared" si="0"/>
        <v>0</v>
      </c>
      <c r="F8" s="33">
        <f t="shared" si="4"/>
        <v>15</v>
      </c>
      <c r="G8" s="35">
        <f t="shared" si="5"/>
        <v>0</v>
      </c>
      <c r="H8" s="48">
        <f t="shared" si="1"/>
        <v>0</v>
      </c>
      <c r="I8" s="17">
        <f t="shared" si="2"/>
        <v>0</v>
      </c>
      <c r="J8" s="58">
        <f>J15*E8</f>
        <v>0</v>
      </c>
      <c r="K8" s="60">
        <f t="shared" si="6"/>
        <v>0</v>
      </c>
      <c r="L8" s="20"/>
      <c r="M8" s="36">
        <f t="shared" si="7"/>
        <v>0</v>
      </c>
      <c r="N8" s="37">
        <f t="shared" si="8"/>
        <v>0</v>
      </c>
    </row>
    <row r="9" spans="1:14" ht="39.75" customHeight="1">
      <c r="A9" s="26"/>
      <c r="B9" s="32"/>
      <c r="C9" s="32"/>
      <c r="D9" s="33">
        <f t="shared" si="3"/>
        <v>31</v>
      </c>
      <c r="E9" s="34">
        <f t="shared" si="0"/>
        <v>0</v>
      </c>
      <c r="F9" s="33">
        <f t="shared" si="4"/>
        <v>15</v>
      </c>
      <c r="G9" s="35">
        <f t="shared" si="5"/>
        <v>0</v>
      </c>
      <c r="H9" s="48">
        <f t="shared" si="1"/>
        <v>0</v>
      </c>
      <c r="I9" s="17">
        <f t="shared" si="2"/>
        <v>0</v>
      </c>
      <c r="J9" s="58">
        <f>J15*E9</f>
        <v>0</v>
      </c>
      <c r="K9" s="60">
        <f t="shared" si="6"/>
        <v>0</v>
      </c>
      <c r="L9" s="20"/>
      <c r="M9" s="36">
        <f t="shared" si="7"/>
        <v>0</v>
      </c>
      <c r="N9" s="37">
        <f t="shared" si="8"/>
        <v>0</v>
      </c>
    </row>
    <row r="10" spans="1:14" ht="39.75" customHeight="1">
      <c r="A10" s="26"/>
      <c r="B10" s="32"/>
      <c r="C10" s="32"/>
      <c r="D10" s="33">
        <f t="shared" si="3"/>
        <v>31</v>
      </c>
      <c r="E10" s="34">
        <f t="shared" si="0"/>
        <v>0</v>
      </c>
      <c r="F10" s="33">
        <f t="shared" si="4"/>
        <v>15</v>
      </c>
      <c r="G10" s="35">
        <f t="shared" si="5"/>
        <v>0</v>
      </c>
      <c r="H10" s="48">
        <f t="shared" si="1"/>
        <v>0</v>
      </c>
      <c r="I10" s="17">
        <f t="shared" si="2"/>
        <v>0</v>
      </c>
      <c r="J10" s="58">
        <f>J15*E10</f>
        <v>0</v>
      </c>
      <c r="K10" s="60">
        <f t="shared" si="6"/>
        <v>0</v>
      </c>
      <c r="L10" s="20"/>
      <c r="M10" s="36">
        <f t="shared" si="7"/>
        <v>0</v>
      </c>
      <c r="N10" s="37">
        <f t="shared" si="8"/>
        <v>0</v>
      </c>
    </row>
    <row r="11" spans="1:14" ht="39.75" customHeight="1">
      <c r="A11" s="26"/>
      <c r="B11" s="32"/>
      <c r="C11" s="32"/>
      <c r="D11" s="33">
        <f t="shared" si="3"/>
        <v>31</v>
      </c>
      <c r="E11" s="34">
        <f t="shared" si="0"/>
        <v>0</v>
      </c>
      <c r="F11" s="33">
        <f t="shared" si="4"/>
        <v>15</v>
      </c>
      <c r="G11" s="35">
        <f t="shared" si="5"/>
        <v>0</v>
      </c>
      <c r="H11" s="48">
        <f t="shared" si="1"/>
        <v>0</v>
      </c>
      <c r="I11" s="17">
        <f t="shared" si="2"/>
        <v>0</v>
      </c>
      <c r="J11" s="58">
        <f>J15*E11</f>
        <v>0</v>
      </c>
      <c r="K11" s="60">
        <f t="shared" si="6"/>
        <v>0</v>
      </c>
      <c r="L11" s="20"/>
      <c r="M11" s="36">
        <f t="shared" si="7"/>
        <v>0</v>
      </c>
      <c r="N11" s="37">
        <f t="shared" si="8"/>
        <v>0</v>
      </c>
    </row>
    <row r="12" spans="1:14" ht="39.75" customHeight="1" thickBot="1">
      <c r="A12" s="38"/>
      <c r="B12" s="39"/>
      <c r="C12" s="39"/>
      <c r="D12" s="40">
        <f t="shared" si="3"/>
        <v>31</v>
      </c>
      <c r="E12" s="41">
        <f t="shared" si="0"/>
        <v>0</v>
      </c>
      <c r="F12" s="40">
        <f t="shared" si="4"/>
        <v>15</v>
      </c>
      <c r="G12" s="42">
        <f t="shared" si="5"/>
        <v>0</v>
      </c>
      <c r="H12" s="49">
        <f t="shared" si="1"/>
        <v>0</v>
      </c>
      <c r="I12" s="18">
        <f t="shared" si="2"/>
        <v>0</v>
      </c>
      <c r="J12" s="58">
        <f>J15*E12</f>
        <v>0</v>
      </c>
      <c r="K12" s="60">
        <f t="shared" si="6"/>
        <v>0</v>
      </c>
      <c r="L12" s="21"/>
      <c r="M12" s="43">
        <f t="shared" si="7"/>
        <v>0</v>
      </c>
      <c r="N12" s="44">
        <f t="shared" si="8"/>
        <v>0</v>
      </c>
    </row>
    <row r="13" spans="1:14" ht="54" customHeight="1" thickBot="1" thickTop="1">
      <c r="A13" s="73" t="s">
        <v>7</v>
      </c>
      <c r="B13" s="74"/>
      <c r="C13" s="74"/>
      <c r="D13" s="50">
        <f>D6</f>
        <v>31</v>
      </c>
      <c r="E13" s="52"/>
      <c r="F13" s="52"/>
      <c r="G13" s="71" t="s">
        <v>5</v>
      </c>
      <c r="H13" s="72"/>
      <c r="I13" s="45">
        <f aca="true" t="shared" si="9" ref="I13:N13">SUM(I6:I12)</f>
        <v>46</v>
      </c>
      <c r="J13" s="59">
        <f t="shared" si="9"/>
        <v>7</v>
      </c>
      <c r="K13" s="61"/>
      <c r="L13" s="45">
        <f t="shared" si="9"/>
        <v>7</v>
      </c>
      <c r="M13" s="46">
        <f t="shared" si="9"/>
        <v>39</v>
      </c>
      <c r="N13" s="47">
        <f t="shared" si="9"/>
        <v>195</v>
      </c>
    </row>
    <row r="14" spans="1:7" ht="75.75" customHeight="1" thickBot="1" thickTop="1">
      <c r="A14" s="75" t="s">
        <v>8</v>
      </c>
      <c r="B14" s="76"/>
      <c r="C14" s="76"/>
      <c r="D14" s="51">
        <f>F6</f>
        <v>15</v>
      </c>
      <c r="E14" s="53"/>
      <c r="F14" s="54"/>
      <c r="G14" s="11" t="s">
        <v>21</v>
      </c>
    </row>
    <row r="15" spans="1:12" ht="129.75" customHeight="1" thickBot="1" thickTop="1">
      <c r="A15" s="77" t="s">
        <v>7</v>
      </c>
      <c r="B15" s="78"/>
      <c r="C15" s="78"/>
      <c r="D15" s="25">
        <f>D13+D14</f>
        <v>46</v>
      </c>
      <c r="E15" s="79" t="s">
        <v>23</v>
      </c>
      <c r="F15" s="80"/>
      <c r="G15" s="24">
        <v>39</v>
      </c>
      <c r="H15" s="55" t="s">
        <v>27</v>
      </c>
      <c r="I15" s="56"/>
      <c r="J15" s="14">
        <f>I13-G15</f>
        <v>7</v>
      </c>
      <c r="L15" s="13"/>
    </row>
    <row r="16" ht="69.75" customHeight="1" thickTop="1"/>
    <row r="17" ht="15.75" thickBot="1"/>
    <row r="18" spans="1:4" ht="26.25">
      <c r="A18" s="81"/>
      <c r="B18" s="82"/>
      <c r="C18" s="81" t="s">
        <v>16</v>
      </c>
      <c r="D18" s="82"/>
    </row>
    <row r="19" spans="1:4" ht="27" thickBot="1">
      <c r="A19" s="62" t="s">
        <v>17</v>
      </c>
      <c r="B19" s="63"/>
      <c r="C19" s="62" t="s">
        <v>18</v>
      </c>
      <c r="D19" s="63"/>
    </row>
    <row r="20" spans="1:4" ht="53.25" thickBot="1">
      <c r="A20" s="6" t="s">
        <v>19</v>
      </c>
      <c r="B20" s="6" t="s">
        <v>20</v>
      </c>
      <c r="C20" s="6" t="s">
        <v>19</v>
      </c>
      <c r="D20" s="6" t="s">
        <v>20</v>
      </c>
    </row>
    <row r="21" spans="1:4" ht="27" thickBot="1">
      <c r="A21" s="7">
        <v>48</v>
      </c>
      <c r="B21" s="8">
        <v>240</v>
      </c>
      <c r="C21" s="7">
        <v>40</v>
      </c>
      <c r="D21" s="8">
        <v>200</v>
      </c>
    </row>
    <row r="22" spans="1:4" ht="27" thickBot="1">
      <c r="A22" s="7">
        <v>46</v>
      </c>
      <c r="B22" s="8">
        <v>230</v>
      </c>
      <c r="C22" s="7">
        <v>39</v>
      </c>
      <c r="D22" s="8">
        <v>195</v>
      </c>
    </row>
    <row r="23" spans="1:4" ht="27" thickBot="1">
      <c r="A23" s="7">
        <v>45</v>
      </c>
      <c r="B23" s="8">
        <v>225</v>
      </c>
      <c r="C23" s="7">
        <v>38</v>
      </c>
      <c r="D23" s="8">
        <v>190</v>
      </c>
    </row>
    <row r="24" spans="1:4" ht="27" thickBot="1">
      <c r="A24" s="7">
        <v>44</v>
      </c>
      <c r="B24" s="8">
        <v>220</v>
      </c>
      <c r="C24" s="7">
        <v>37</v>
      </c>
      <c r="D24" s="8">
        <v>185</v>
      </c>
    </row>
    <row r="25" spans="1:4" ht="27" thickBot="1">
      <c r="A25" s="7">
        <v>42</v>
      </c>
      <c r="B25" s="8">
        <v>210</v>
      </c>
      <c r="C25" s="7">
        <v>35</v>
      </c>
      <c r="D25" s="8">
        <v>175</v>
      </c>
    </row>
    <row r="26" spans="1:4" ht="27" thickBot="1">
      <c r="A26" s="7">
        <v>40</v>
      </c>
      <c r="B26" s="8">
        <v>200</v>
      </c>
      <c r="C26" s="7">
        <v>34</v>
      </c>
      <c r="D26" s="8">
        <v>170</v>
      </c>
    </row>
    <row r="27" spans="1:4" ht="27" thickBot="1">
      <c r="A27" s="7">
        <v>39</v>
      </c>
      <c r="B27" s="8">
        <v>195</v>
      </c>
      <c r="C27" s="7">
        <v>33</v>
      </c>
      <c r="D27" s="8">
        <v>165</v>
      </c>
    </row>
    <row r="28" spans="1:4" ht="27" thickBot="1">
      <c r="A28" s="7">
        <v>38</v>
      </c>
      <c r="B28" s="8">
        <v>190</v>
      </c>
      <c r="C28" s="7">
        <v>32</v>
      </c>
      <c r="D28" s="8">
        <v>160</v>
      </c>
    </row>
    <row r="29" spans="1:4" ht="27" thickBot="1">
      <c r="A29" s="7">
        <v>36</v>
      </c>
      <c r="B29" s="8">
        <v>180</v>
      </c>
      <c r="C29" s="7">
        <v>30</v>
      </c>
      <c r="D29" s="8">
        <v>150</v>
      </c>
    </row>
    <row r="30" spans="1:4" ht="27" thickBot="1">
      <c r="A30" s="7">
        <v>34</v>
      </c>
      <c r="B30" s="8">
        <v>170</v>
      </c>
      <c r="C30" s="7">
        <v>29</v>
      </c>
      <c r="D30" s="8">
        <v>145</v>
      </c>
    </row>
    <row r="31" spans="1:4" ht="27" thickBot="1">
      <c r="A31" s="7">
        <v>33</v>
      </c>
      <c r="B31" s="8">
        <v>165</v>
      </c>
      <c r="C31" s="7">
        <v>28</v>
      </c>
      <c r="D31" s="8">
        <v>140</v>
      </c>
    </row>
    <row r="32" spans="1:4" ht="27" thickBot="1">
      <c r="A32" s="7">
        <v>32</v>
      </c>
      <c r="B32" s="8">
        <v>160</v>
      </c>
      <c r="C32" s="7">
        <v>27</v>
      </c>
      <c r="D32" s="8">
        <v>135</v>
      </c>
    </row>
    <row r="33" spans="1:4" ht="27" thickBot="1">
      <c r="A33" s="7">
        <v>30</v>
      </c>
      <c r="B33" s="8">
        <v>150</v>
      </c>
      <c r="C33" s="7">
        <v>25</v>
      </c>
      <c r="D33" s="8">
        <v>125</v>
      </c>
    </row>
    <row r="34" spans="1:4" ht="27" thickBot="1">
      <c r="A34" s="7">
        <v>28</v>
      </c>
      <c r="B34" s="8">
        <v>140</v>
      </c>
      <c r="C34" s="7">
        <v>24</v>
      </c>
      <c r="D34" s="8">
        <v>120</v>
      </c>
    </row>
    <row r="35" spans="1:4" ht="27" thickBot="1">
      <c r="A35" s="7">
        <v>27</v>
      </c>
      <c r="B35" s="8">
        <v>135</v>
      </c>
      <c r="C35" s="7">
        <v>23</v>
      </c>
      <c r="D35" s="8">
        <v>115</v>
      </c>
    </row>
    <row r="36" spans="1:4" ht="27" thickBot="1">
      <c r="A36" s="7">
        <v>26</v>
      </c>
      <c r="B36" s="8">
        <v>130</v>
      </c>
      <c r="C36" s="7">
        <v>22</v>
      </c>
      <c r="D36" s="8">
        <v>110</v>
      </c>
    </row>
    <row r="37" spans="1:4" ht="27" thickBot="1">
      <c r="A37" s="7">
        <v>24</v>
      </c>
      <c r="B37" s="8">
        <v>120</v>
      </c>
      <c r="C37" s="7">
        <v>20</v>
      </c>
      <c r="D37" s="8">
        <v>100</v>
      </c>
    </row>
    <row r="38" spans="1:4" ht="27" thickBot="1">
      <c r="A38" s="7">
        <v>22</v>
      </c>
      <c r="B38" s="8">
        <v>110</v>
      </c>
      <c r="C38" s="7">
        <v>19</v>
      </c>
      <c r="D38" s="8">
        <v>95</v>
      </c>
    </row>
    <row r="39" spans="1:4" ht="27" thickBot="1">
      <c r="A39" s="7">
        <v>21</v>
      </c>
      <c r="B39" s="8">
        <v>105</v>
      </c>
      <c r="C39" s="7">
        <v>18</v>
      </c>
      <c r="D39" s="8">
        <v>90</v>
      </c>
    </row>
    <row r="40" spans="1:4" ht="27" thickBot="1">
      <c r="A40" s="7">
        <v>20</v>
      </c>
      <c r="B40" s="8">
        <v>100</v>
      </c>
      <c r="C40" s="7">
        <v>17</v>
      </c>
      <c r="D40" s="8">
        <v>85</v>
      </c>
    </row>
    <row r="41" spans="1:4" ht="27" thickBot="1">
      <c r="A41" s="7">
        <v>18</v>
      </c>
      <c r="B41" s="8">
        <v>90</v>
      </c>
      <c r="C41" s="7">
        <v>15</v>
      </c>
      <c r="D41" s="8">
        <v>75</v>
      </c>
    </row>
    <row r="42" spans="1:4" ht="27" thickBot="1">
      <c r="A42" s="7">
        <v>16</v>
      </c>
      <c r="B42" s="8">
        <v>80</v>
      </c>
      <c r="C42" s="7">
        <v>14</v>
      </c>
      <c r="D42" s="8">
        <v>70</v>
      </c>
    </row>
    <row r="43" spans="1:4" ht="27" thickBot="1">
      <c r="A43" s="7">
        <v>15</v>
      </c>
      <c r="B43" s="8">
        <v>75</v>
      </c>
      <c r="C43" s="7">
        <v>13</v>
      </c>
      <c r="D43" s="8">
        <v>65</v>
      </c>
    </row>
    <row r="44" spans="1:4" ht="27" thickBot="1">
      <c r="A44" s="7">
        <v>14</v>
      </c>
      <c r="B44" s="8">
        <v>70</v>
      </c>
      <c r="C44" s="7">
        <v>12</v>
      </c>
      <c r="D44" s="8">
        <v>60</v>
      </c>
    </row>
    <row r="45" spans="1:4" ht="27" thickBot="1">
      <c r="A45" s="7">
        <v>12</v>
      </c>
      <c r="B45" s="8">
        <v>60</v>
      </c>
      <c r="C45" s="7">
        <v>10</v>
      </c>
      <c r="D45" s="8">
        <v>50</v>
      </c>
    </row>
    <row r="46" spans="1:4" ht="27" thickBot="1">
      <c r="A46" s="7">
        <v>10</v>
      </c>
      <c r="B46" s="8">
        <v>50</v>
      </c>
      <c r="C46" s="7">
        <v>9</v>
      </c>
      <c r="D46" s="8">
        <v>45</v>
      </c>
    </row>
    <row r="47" spans="1:4" ht="27" thickBot="1">
      <c r="A47" s="7">
        <v>9</v>
      </c>
      <c r="B47" s="8">
        <v>45</v>
      </c>
      <c r="C47" s="7">
        <v>8</v>
      </c>
      <c r="D47" s="8">
        <v>40</v>
      </c>
    </row>
    <row r="48" spans="1:4" ht="27" thickBot="1">
      <c r="A48" s="7">
        <v>8</v>
      </c>
      <c r="B48" s="8">
        <v>40</v>
      </c>
      <c r="C48" s="7">
        <v>7</v>
      </c>
      <c r="D48" s="8">
        <v>35</v>
      </c>
    </row>
    <row r="49" spans="1:4" ht="27" thickBot="1">
      <c r="A49" s="7">
        <v>6</v>
      </c>
      <c r="B49" s="8">
        <v>30</v>
      </c>
      <c r="C49" s="7">
        <v>5</v>
      </c>
      <c r="D49" s="8">
        <v>25</v>
      </c>
    </row>
    <row r="50" spans="1:4" ht="27" thickBot="1">
      <c r="A50" s="7">
        <v>4</v>
      </c>
      <c r="B50" s="8">
        <v>20</v>
      </c>
      <c r="C50" s="7">
        <v>4</v>
      </c>
      <c r="D50" s="8">
        <v>20</v>
      </c>
    </row>
    <row r="51" spans="1:4" ht="27" thickBot="1">
      <c r="A51" s="7">
        <v>3</v>
      </c>
      <c r="B51" s="8">
        <v>15</v>
      </c>
      <c r="C51" s="7">
        <v>3</v>
      </c>
      <c r="D51" s="8">
        <v>15</v>
      </c>
    </row>
    <row r="52" spans="1:4" ht="27" thickBot="1">
      <c r="A52" s="7">
        <v>2</v>
      </c>
      <c r="B52" s="8">
        <v>10</v>
      </c>
      <c r="C52" s="7">
        <v>2</v>
      </c>
      <c r="D52" s="8">
        <v>10</v>
      </c>
    </row>
  </sheetData>
  <sheetProtection password="C36B" sheet="1" selectLockedCells="1"/>
  <mergeCells count="15">
    <mergeCell ref="A14:C14"/>
    <mergeCell ref="A15:C15"/>
    <mergeCell ref="E15:F15"/>
    <mergeCell ref="A18:B18"/>
    <mergeCell ref="C18:D18"/>
    <mergeCell ref="A19:B19"/>
    <mergeCell ref="C19:D19"/>
    <mergeCell ref="A1:N1"/>
    <mergeCell ref="A3:C3"/>
    <mergeCell ref="A2:C2"/>
    <mergeCell ref="D2:H2"/>
    <mergeCell ref="J2:N2"/>
    <mergeCell ref="D3:H3"/>
    <mergeCell ref="G13:H13"/>
    <mergeCell ref="A13:C13"/>
  </mergeCells>
  <printOptions/>
  <pageMargins left="0.511811024" right="0.511811024" top="0.787401575" bottom="0.787401575" header="0.31496062" footer="0.31496062"/>
  <pageSetup horizontalDpi="600" verticalDpi="600" orientation="landscape" paperSize="9" scale="45" r:id="rId2"/>
  <rowBreaks count="1" manualBreakCount="1">
    <brk id="16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Usuario</cp:lastModifiedBy>
  <cp:lastPrinted>2014-04-25T14:52:38Z</cp:lastPrinted>
  <dcterms:created xsi:type="dcterms:W3CDTF">2013-03-08T02:29:12Z</dcterms:created>
  <dcterms:modified xsi:type="dcterms:W3CDTF">2018-04-12T17:11:49Z</dcterms:modified>
  <cp:category/>
  <cp:version/>
  <cp:contentType/>
  <cp:contentStatus/>
</cp:coreProperties>
</file>